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Admissions/"/>
    </mc:Choice>
  </mc:AlternateContent>
  <xr:revisionPtr revIDLastSave="42" documentId="8_{18BCB7D9-CB11-4C38-9107-BF174A2BD4BE}" xr6:coauthVersionLast="47" xr6:coauthVersionMax="47" xr10:uidLastSave="{D00C27AA-3BCC-4336-92B6-05D7DC3C954D}"/>
  <bookViews>
    <workbookView xWindow="-120" yWindow="-120" windowWidth="29040" windowHeight="15840" xr2:uid="{00000000-000D-0000-FFFF-FFFF00000000}"/>
  </bookViews>
  <sheets>
    <sheet name="Table 7" sheetId="1" r:id="rId1"/>
  </sheets>
  <definedNames>
    <definedName name="_AY91">#REF!</definedName>
    <definedName name="_xlnm.Print_Area" localSheetId="0">'Table 7'!$A$1:$P$22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M21" i="1"/>
  <c r="N21" i="1"/>
  <c r="O21" i="1"/>
  <c r="P21" i="1"/>
  <c r="O20" i="1"/>
  <c r="P20" i="1"/>
  <c r="N18" i="1"/>
  <c r="P19" i="1"/>
  <c r="O19" i="1"/>
  <c r="O22" i="1" s="1"/>
  <c r="N19" i="1"/>
  <c r="N20" i="1" s="1"/>
  <c r="M19" i="1"/>
  <c r="M20" i="1" s="1"/>
  <c r="M18" i="1"/>
  <c r="O18" i="1"/>
  <c r="P18" i="1"/>
  <c r="P15" i="1"/>
  <c r="P13" i="1"/>
  <c r="O8" i="1"/>
  <c r="P8" i="1"/>
  <c r="O6" i="1"/>
  <c r="P6" i="1"/>
  <c r="O13" i="1"/>
  <c r="O15" i="1"/>
  <c r="N6" i="1"/>
  <c r="N8" i="1"/>
  <c r="N13" i="1"/>
  <c r="N15" i="1"/>
  <c r="M13" i="1"/>
  <c r="M15" i="1"/>
  <c r="M8" i="1"/>
  <c r="M6" i="1"/>
  <c r="C21" i="1"/>
  <c r="D21" i="1"/>
  <c r="E21" i="1"/>
  <c r="F21" i="1"/>
  <c r="G21" i="1"/>
  <c r="H21" i="1"/>
  <c r="I21" i="1"/>
  <c r="J21" i="1"/>
  <c r="K21" i="1"/>
  <c r="C19" i="1"/>
  <c r="C22" i="1"/>
  <c r="D19" i="1"/>
  <c r="E19" i="1"/>
  <c r="F19" i="1"/>
  <c r="F22" i="1" s="1"/>
  <c r="G19" i="1"/>
  <c r="G22" i="1" s="1"/>
  <c r="H19" i="1"/>
  <c r="I19" i="1"/>
  <c r="I22" i="1"/>
  <c r="J19" i="1"/>
  <c r="J22" i="1"/>
  <c r="K19" i="1"/>
  <c r="C18" i="1"/>
  <c r="D18" i="1"/>
  <c r="E18" i="1"/>
  <c r="E20" i="1" s="1"/>
  <c r="F18" i="1"/>
  <c r="G18" i="1"/>
  <c r="H18" i="1"/>
  <c r="H20" i="1"/>
  <c r="L19" i="1"/>
  <c r="L21" i="1"/>
  <c r="L22" i="1" s="1"/>
  <c r="I18" i="1"/>
  <c r="J18" i="1"/>
  <c r="K18" i="1"/>
  <c r="K20" i="1"/>
  <c r="L18" i="1"/>
  <c r="L15" i="1"/>
  <c r="L13" i="1"/>
  <c r="L8" i="1"/>
  <c r="L6" i="1"/>
  <c r="K8" i="1"/>
  <c r="K15" i="1"/>
  <c r="K22" i="1"/>
  <c r="K6" i="1"/>
  <c r="K13" i="1"/>
  <c r="J15" i="1"/>
  <c r="J13" i="1"/>
  <c r="J8" i="1"/>
  <c r="J6" i="1"/>
  <c r="F8" i="1"/>
  <c r="B8" i="1"/>
  <c r="C8" i="1"/>
  <c r="D8" i="1"/>
  <c r="E8" i="1"/>
  <c r="G8" i="1"/>
  <c r="H8" i="1"/>
  <c r="I8" i="1"/>
  <c r="B6" i="1"/>
  <c r="C6" i="1"/>
  <c r="D6" i="1"/>
  <c r="E6" i="1"/>
  <c r="F6" i="1"/>
  <c r="G6" i="1"/>
  <c r="H6" i="1"/>
  <c r="I6" i="1"/>
  <c r="B15" i="1"/>
  <c r="C15" i="1"/>
  <c r="D15" i="1"/>
  <c r="E15" i="1"/>
  <c r="F15" i="1"/>
  <c r="G15" i="1"/>
  <c r="H15" i="1"/>
  <c r="I15" i="1"/>
  <c r="E13" i="1"/>
  <c r="F13" i="1"/>
  <c r="G13" i="1"/>
  <c r="H13" i="1"/>
  <c r="I13" i="1"/>
  <c r="B13" i="1"/>
  <c r="C13" i="1"/>
  <c r="D13" i="1"/>
  <c r="B21" i="1"/>
  <c r="B19" i="1"/>
  <c r="B22" i="1" s="1"/>
  <c r="B18" i="1"/>
  <c r="F20" i="1"/>
  <c r="H22" i="1"/>
  <c r="B20" i="1"/>
  <c r="D20" i="1"/>
  <c r="E22" i="1"/>
  <c r="D22" i="1"/>
  <c r="C20" i="1"/>
  <c r="G20" i="1"/>
  <c r="J20" i="1"/>
  <c r="I20" i="1"/>
  <c r="N22" i="1" l="1"/>
  <c r="M22" i="1"/>
  <c r="L20" i="1"/>
</calcChain>
</file>

<file path=xl/sharedStrings.xml><?xml version="1.0" encoding="utf-8"?>
<sst xmlns="http://schemas.openxmlformats.org/spreadsheetml/2006/main" count="34" uniqueCount="24">
  <si>
    <t>FRESHMAN STUDENTS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</si>
  <si>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</si>
  <si>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</si>
  <si>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</si>
  <si>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</si>
  <si>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</si>
  <si>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</si>
  <si>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</si>
  <si>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</si>
  <si>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</si>
  <si>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</si>
  <si>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</si>
  <si>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</si>
  <si>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</si>
  <si>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</si>
  <si>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Completed Applications</t>
  </si>
  <si>
    <t>Admitted</t>
  </si>
  <si>
    <t>Admit Rate</t>
  </si>
  <si>
    <t>Enrolled</t>
  </si>
  <si>
    <t>Yield Rate</t>
  </si>
  <si>
    <t>TRANSFER STUDENTS</t>
  </si>
  <si>
    <t>TOTAL UNDERGRADUATE STUDENTS</t>
  </si>
  <si>
    <t>Fall 2025</t>
  </si>
  <si>
    <t>Undergraduate Admissions Fall 2016- 2025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</si>
</sst>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%"/>
    <numFmt numFmtId="166" formatCode="mmmm\ d\,\ yyyy"/>
    <numFmt numFmtId="167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6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1" applyNumberFormat="0" applyFill="0" applyAlignment="0" applyProtection="0"/>
  </cellStyleXfs>
  <cellXfs count="33">
    <xf numFmtId="0" fontId="0" fillId="0" borderId="0" xfId="0"/>
    <xf numFmtId="0" fontId="5" fillId="0" borderId="0" xfId="10" applyFont="1"/>
    <xf numFmtId="0" fontId="6" fillId="0" borderId="0" xfId="10" applyFont="1"/>
    <xf numFmtId="49" fontId="9" fillId="0" borderId="0" xfId="10" applyNumberFormat="1" applyFont="1"/>
    <xf numFmtId="49" fontId="10" fillId="0" borderId="0" xfId="10" applyNumberFormat="1" applyFont="1"/>
    <xf numFmtId="0" fontId="7" fillId="0" borderId="0" xfId="10" applyFont="1"/>
    <xf numFmtId="0" fontId="9" fillId="0" borderId="0" xfId="10" applyFont="1" applyAlignment="1">
      <alignment horizontal="center"/>
    </xf>
    <xf numFmtId="3" fontId="9" fillId="0" borderId="0" xfId="10" applyNumberFormat="1" applyFont="1" applyAlignment="1">
      <alignment horizontal="center"/>
    </xf>
    <xf numFmtId="49" fontId="10" fillId="0" borderId="0" xfId="9" applyNumberFormat="1" applyFont="1" applyFill="1" applyBorder="1"/>
    <xf numFmtId="0" fontId="10" fillId="0" borderId="0" xfId="10" applyFont="1" applyAlignment="1">
      <alignment horizontal="center"/>
    </xf>
    <xf numFmtId="3" fontId="9" fillId="0" borderId="0" xfId="2" applyNumberFormat="1" applyFont="1" applyFill="1" applyBorder="1" applyAlignment="1">
      <alignment horizontal="center"/>
    </xf>
    <xf numFmtId="0" fontId="9" fillId="0" borderId="0" xfId="10" applyFont="1"/>
    <xf numFmtId="49" fontId="12" fillId="0" borderId="0" xfId="10" applyNumberFormat="1" applyFont="1"/>
    <xf numFmtId="0" fontId="8" fillId="0" borderId="0" xfId="10" applyFont="1"/>
    <xf numFmtId="0" fontId="11" fillId="0" borderId="0" xfId="10" applyFont="1"/>
    <xf numFmtId="167" fontId="9" fillId="0" borderId="0" xfId="1" applyNumberFormat="1" applyFont="1" applyFill="1" applyBorder="1" applyAlignment="1">
      <alignment horizontal="center"/>
    </xf>
    <xf numFmtId="0" fontId="10" fillId="0" borderId="2" xfId="10" applyFont="1" applyBorder="1" applyAlignment="1">
      <alignment horizontal="center"/>
    </xf>
    <xf numFmtId="49" fontId="10" fillId="0" borderId="2" xfId="10" applyNumberFormat="1" applyFont="1" applyBorder="1"/>
    <xf numFmtId="165" fontId="10" fillId="0" borderId="2" xfId="9" applyNumberFormat="1" applyFont="1" applyFill="1" applyBorder="1" applyAlignment="1">
      <alignment horizontal="center"/>
    </xf>
    <xf numFmtId="49" fontId="10" fillId="0" borderId="2" xfId="9" applyNumberFormat="1" applyFont="1" applyFill="1" applyBorder="1"/>
    <xf numFmtId="3" fontId="13" fillId="0" borderId="0" xfId="0" applyNumberFormat="1" applyFont="1" applyAlignment="1">
      <alignment horizontal="center" vertical="center"/>
    </xf>
    <xf numFmtId="0" fontId="9" fillId="0" borderId="0" xfId="0" applyFont="1"/>
    <xf numFmtId="0" fontId="14" fillId="0" borderId="2" xfId="0" quotePrefix="1" applyFont="1" applyBorder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0" fillId="0" borderId="0" xfId="10" applyFont="1"/>
    <xf numFmtId="167" fontId="10" fillId="0" borderId="0" xfId="1" applyNumberFormat="1" applyFont="1" applyFill="1" applyBorder="1" applyAlignment="1">
      <alignment horizontal="center"/>
    </xf>
    <xf numFmtId="3" fontId="10" fillId="0" borderId="0" xfId="10" applyNumberFormat="1" applyFont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9" fillId="0" borderId="0" xfId="9" applyNumberFormat="1" applyFont="1" applyFill="1" applyBorder="1" applyAlignment="1">
      <alignment horizontal="center"/>
    </xf>
    <xf numFmtId="3" fontId="10" fillId="0" borderId="0" xfId="2" applyNumberFormat="1" applyFont="1" applyFill="1" applyBorder="1" applyAlignment="1">
      <alignment horizontal="center"/>
    </xf>
    <xf numFmtId="49" fontId="11" fillId="0" borderId="0" xfId="10" applyNumberFormat="1" applyFont="1"/>
  </cellXfs>
  <cellStyles count="12">
    <cellStyle name="Comma" xfId="1" builtinId="3"/>
    <cellStyle name="Comma_Admissions 2001 2" xfId="2" xr:uid="{00000000-0005-0000-0000-000001000000}"/>
    <cellStyle name="Comma0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normal_Admissions 2001 2" xfId="9" xr:uid="{00000000-0005-0000-0000-000009000000}"/>
    <cellStyle name="Normal_Admissions 2001 2_1" xfId="10" xr:uid="{00000000-0005-0000-0000-00000A000000}"/>
    <cellStyle name="Total" xfId="1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130" zoomScaleNormal="130" workbookViewId="0">
      <selection activeCell="S10" sqref="S10"/>
    </sheetView>
  </sheetViews>
  <sheetFormatPr defaultColWidth="11.42578125" defaultRowHeight="15" x14ac:dyDescent="0.25"/>
  <cols>
    <col min="1" max="1" width="31.7109375" style="3" customWidth="1"/>
    <col min="2" max="2" width="9" style="11" hidden="1" customWidth="1"/>
    <col min="3" max="3" width="8.28515625" style="11" hidden="1" customWidth="1"/>
    <col min="4" max="6" width="8.28515625" style="21" hidden="1" customWidth="1"/>
    <col min="7" max="7" width="8.28515625" style="21" bestFit="1" customWidth="1"/>
    <col min="8" max="8" width="8.28515625" style="6" bestFit="1" customWidth="1"/>
    <col min="9" max="9" width="8.42578125" style="6" customWidth="1"/>
    <col min="10" max="10" width="8.5703125" style="6" customWidth="1"/>
    <col min="11" max="11" width="8.5703125" style="21" customWidth="1"/>
    <col min="12" max="12" width="8.140625" style="6" customWidth="1"/>
    <col min="13" max="13" width="9.28515625" style="11" customWidth="1"/>
    <col min="14" max="14" width="8.5703125" style="11" customWidth="1"/>
    <col min="15" max="15" width="9.7109375" style="11" customWidth="1"/>
    <col min="16" max="16" width="9.7109375" style="6" customWidth="1"/>
    <col min="17" max="16384" width="11.42578125" style="1"/>
  </cols>
  <sheetData>
    <row r="1" spans="1:16" s="5" customFormat="1" ht="18.75" x14ac:dyDescent="0.3">
      <c r="A1" s="32" t="s">
        <v>23</v>
      </c>
      <c r="B1" s="14"/>
      <c r="C1" s="14"/>
      <c r="D1" s="21"/>
      <c r="E1" s="21"/>
      <c r="F1" s="21"/>
      <c r="G1" s="21"/>
      <c r="H1" s="9"/>
      <c r="I1" s="9"/>
      <c r="J1" s="9"/>
      <c r="K1" s="21"/>
      <c r="L1" s="9"/>
      <c r="M1" s="25"/>
      <c r="N1" s="25"/>
      <c r="O1" s="25"/>
      <c r="P1" s="9"/>
    </row>
    <row r="2" spans="1:16" x14ac:dyDescent="0.25">
      <c r="G2" s="11"/>
    </row>
    <row r="3" spans="1:16" x14ac:dyDescent="0.25">
      <c r="A3" s="19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22" t="s">
        <v>10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22</v>
      </c>
    </row>
    <row r="4" spans="1:16" x14ac:dyDescent="0.25">
      <c r="A4" s="3" t="s">
        <v>15</v>
      </c>
      <c r="B4" s="15">
        <v>6454</v>
      </c>
      <c r="C4" s="7">
        <v>7876</v>
      </c>
      <c r="D4" s="7">
        <v>8170</v>
      </c>
      <c r="E4" s="7">
        <v>8451</v>
      </c>
      <c r="F4" s="7">
        <v>9365</v>
      </c>
      <c r="G4" s="7">
        <v>9886</v>
      </c>
      <c r="H4" s="7">
        <v>10507</v>
      </c>
      <c r="I4" s="7">
        <v>11907</v>
      </c>
      <c r="J4" s="23">
        <v>13649</v>
      </c>
      <c r="K4" s="23">
        <v>14029</v>
      </c>
      <c r="L4" s="7">
        <v>16383</v>
      </c>
      <c r="M4" s="23">
        <v>19512</v>
      </c>
      <c r="N4" s="23">
        <v>20918</v>
      </c>
      <c r="O4" s="23">
        <v>21262</v>
      </c>
      <c r="P4" s="7">
        <v>22240</v>
      </c>
    </row>
    <row r="5" spans="1:16" s="13" customFormat="1" x14ac:dyDescent="0.25">
      <c r="A5" s="4" t="s">
        <v>16</v>
      </c>
      <c r="B5" s="26">
        <v>4417</v>
      </c>
      <c r="C5" s="27">
        <v>4835</v>
      </c>
      <c r="D5" s="27">
        <v>5834</v>
      </c>
      <c r="E5" s="27">
        <v>5981</v>
      </c>
      <c r="F5" s="27">
        <v>6467</v>
      </c>
      <c r="G5" s="27">
        <v>6774</v>
      </c>
      <c r="H5" s="27">
        <v>7896</v>
      </c>
      <c r="I5" s="27">
        <v>9241</v>
      </c>
      <c r="J5" s="28">
        <v>10393</v>
      </c>
      <c r="K5" s="28">
        <v>11178</v>
      </c>
      <c r="L5" s="27">
        <v>12926</v>
      </c>
      <c r="M5" s="28">
        <v>15757</v>
      </c>
      <c r="N5" s="28">
        <v>17353</v>
      </c>
      <c r="O5" s="28">
        <v>17813</v>
      </c>
      <c r="P5" s="27">
        <v>19006</v>
      </c>
    </row>
    <row r="6" spans="1:16" x14ac:dyDescent="0.25">
      <c r="A6" s="3" t="s">
        <v>17</v>
      </c>
      <c r="B6" s="30">
        <f t="shared" ref="B6:M6" si="0">(B5/B4)</f>
        <v>0.68438177874186557</v>
      </c>
      <c r="C6" s="30">
        <f t="shared" si="0"/>
        <v>0.6138902996444896</v>
      </c>
      <c r="D6" s="30">
        <f t="shared" si="0"/>
        <v>0.71407588739290084</v>
      </c>
      <c r="E6" s="30">
        <f t="shared" si="0"/>
        <v>0.70772689622529883</v>
      </c>
      <c r="F6" s="30">
        <f t="shared" si="0"/>
        <v>0.69054991991457559</v>
      </c>
      <c r="G6" s="30">
        <f t="shared" si="0"/>
        <v>0.68521141007485331</v>
      </c>
      <c r="H6" s="30">
        <f t="shared" si="0"/>
        <v>0.75149900066622255</v>
      </c>
      <c r="I6" s="30">
        <f t="shared" si="0"/>
        <v>0.77609809355841097</v>
      </c>
      <c r="J6" s="30">
        <f t="shared" si="0"/>
        <v>0.76144772510806658</v>
      </c>
      <c r="K6" s="30">
        <f t="shared" si="0"/>
        <v>0.79677810250196024</v>
      </c>
      <c r="L6" s="30">
        <f t="shared" si="0"/>
        <v>0.78898858572910946</v>
      </c>
      <c r="M6" s="30">
        <f t="shared" si="0"/>
        <v>0.80755432554325546</v>
      </c>
      <c r="N6" s="30">
        <f t="shared" ref="N6:P6" si="1">(N5/N4)</f>
        <v>0.82957261688497941</v>
      </c>
      <c r="O6" s="30">
        <f>(O5/O4)</f>
        <v>0.83778572100460913</v>
      </c>
      <c r="P6" s="30">
        <f t="shared" si="1"/>
        <v>0.85458633093525183</v>
      </c>
    </row>
    <row r="7" spans="1:16" x14ac:dyDescent="0.25">
      <c r="A7" s="3" t="s">
        <v>18</v>
      </c>
      <c r="B7" s="15">
        <v>1297</v>
      </c>
      <c r="C7" s="7">
        <v>1267</v>
      </c>
      <c r="D7" s="7">
        <v>1413</v>
      </c>
      <c r="E7" s="7">
        <v>1542</v>
      </c>
      <c r="F7" s="7">
        <v>1680</v>
      </c>
      <c r="G7" s="7">
        <v>1651</v>
      </c>
      <c r="H7" s="7">
        <v>1881</v>
      </c>
      <c r="I7" s="7">
        <v>2315</v>
      </c>
      <c r="J7" s="23">
        <v>2123</v>
      </c>
      <c r="K7" s="23">
        <v>2229</v>
      </c>
      <c r="L7" s="7">
        <v>2246</v>
      </c>
      <c r="M7" s="23">
        <v>2441</v>
      </c>
      <c r="N7" s="23">
        <v>2463</v>
      </c>
      <c r="O7" s="23">
        <v>2187</v>
      </c>
      <c r="P7" s="7">
        <v>2350</v>
      </c>
    </row>
    <row r="8" spans="1:16" s="13" customFormat="1" x14ac:dyDescent="0.25">
      <c r="A8" s="17" t="s">
        <v>19</v>
      </c>
      <c r="B8" s="18">
        <f t="shared" ref="B8:M8" si="2">(B7/B5)</f>
        <v>0.29363821598369932</v>
      </c>
      <c r="C8" s="18">
        <f t="shared" si="2"/>
        <v>0.26204756980351601</v>
      </c>
      <c r="D8" s="18">
        <f t="shared" si="2"/>
        <v>0.24220089132670553</v>
      </c>
      <c r="E8" s="18">
        <f t="shared" si="2"/>
        <v>0.25781641865908711</v>
      </c>
      <c r="F8" s="18">
        <f>(F7/F5)</f>
        <v>0.25978042368950055</v>
      </c>
      <c r="G8" s="18">
        <f t="shared" si="2"/>
        <v>0.24372601121936818</v>
      </c>
      <c r="H8" s="18">
        <f t="shared" si="2"/>
        <v>0.23822188449848025</v>
      </c>
      <c r="I8" s="18">
        <f t="shared" si="2"/>
        <v>0.25051401363488801</v>
      </c>
      <c r="J8" s="18">
        <f t="shared" si="2"/>
        <v>0.20427210622534397</v>
      </c>
      <c r="K8" s="18">
        <f t="shared" si="2"/>
        <v>0.19940955448201825</v>
      </c>
      <c r="L8" s="18">
        <f t="shared" si="2"/>
        <v>0.17375831657125174</v>
      </c>
      <c r="M8" s="18">
        <f t="shared" si="2"/>
        <v>0.1549152757504601</v>
      </c>
      <c r="N8" s="18">
        <f t="shared" ref="N8" si="3">(N7/N5)</f>
        <v>0.14193511208436582</v>
      </c>
      <c r="O8" s="18">
        <f>(O7/O5)</f>
        <v>0.12277550103856734</v>
      </c>
      <c r="P8" s="18">
        <f>(P7/P5)</f>
        <v>0.12364516468483637</v>
      </c>
    </row>
    <row r="9" spans="1:16" x14ac:dyDescent="0.25">
      <c r="B9" s="6"/>
      <c r="C9" s="6"/>
      <c r="D9" s="6"/>
      <c r="E9" s="6"/>
      <c r="F9" s="6"/>
      <c r="G9" s="11"/>
      <c r="K9" s="24"/>
    </row>
    <row r="10" spans="1:16" x14ac:dyDescent="0.25">
      <c r="A10" s="8" t="s">
        <v>20</v>
      </c>
      <c r="B10" s="9"/>
      <c r="C10" s="9"/>
      <c r="D10" s="9"/>
      <c r="E10" s="9"/>
      <c r="F10" s="9"/>
      <c r="G10" s="9"/>
      <c r="H10" s="9"/>
      <c r="K10" s="24"/>
    </row>
    <row r="11" spans="1:16" x14ac:dyDescent="0.25">
      <c r="A11" s="3" t="s">
        <v>15</v>
      </c>
      <c r="B11" s="15">
        <v>3448</v>
      </c>
      <c r="C11" s="7">
        <v>4073</v>
      </c>
      <c r="D11" s="7">
        <v>3459</v>
      </c>
      <c r="E11" s="7">
        <v>3241</v>
      </c>
      <c r="F11" s="7">
        <v>3272</v>
      </c>
      <c r="G11" s="7">
        <v>3034</v>
      </c>
      <c r="H11" s="7">
        <v>3094</v>
      </c>
      <c r="I11" s="20">
        <v>2833</v>
      </c>
      <c r="J11" s="23">
        <v>2786</v>
      </c>
      <c r="K11" s="23">
        <v>2372</v>
      </c>
      <c r="L11" s="7">
        <v>2934</v>
      </c>
      <c r="M11" s="23">
        <v>3205</v>
      </c>
      <c r="N11" s="23">
        <v>3276</v>
      </c>
      <c r="O11" s="23">
        <v>3258</v>
      </c>
      <c r="P11" s="7">
        <v>3301</v>
      </c>
    </row>
    <row r="12" spans="1:16" s="13" customFormat="1" x14ac:dyDescent="0.25">
      <c r="A12" s="4" t="s">
        <v>16</v>
      </c>
      <c r="B12" s="26">
        <v>2798</v>
      </c>
      <c r="C12" s="27">
        <v>2909</v>
      </c>
      <c r="D12" s="27">
        <v>2754</v>
      </c>
      <c r="E12" s="27">
        <v>2711</v>
      </c>
      <c r="F12" s="27">
        <v>2702</v>
      </c>
      <c r="G12" s="27">
        <v>2527</v>
      </c>
      <c r="H12" s="27">
        <v>2613</v>
      </c>
      <c r="I12" s="29">
        <v>2325</v>
      </c>
      <c r="J12" s="28">
        <v>2391</v>
      </c>
      <c r="K12" s="28">
        <v>2017</v>
      </c>
      <c r="L12" s="27">
        <v>2230</v>
      </c>
      <c r="M12" s="28">
        <v>2568</v>
      </c>
      <c r="N12" s="28">
        <v>2664</v>
      </c>
      <c r="O12" s="28">
        <v>2624</v>
      </c>
      <c r="P12" s="27">
        <v>2694</v>
      </c>
    </row>
    <row r="13" spans="1:16" x14ac:dyDescent="0.25">
      <c r="A13" s="3" t="s">
        <v>17</v>
      </c>
      <c r="B13" s="30">
        <f t="shared" ref="B13:M13" si="4">(B12/B11)</f>
        <v>0.81148491879350348</v>
      </c>
      <c r="C13" s="30">
        <f t="shared" si="4"/>
        <v>0.71421556592192492</v>
      </c>
      <c r="D13" s="30">
        <f t="shared" si="4"/>
        <v>0.79618386816999132</v>
      </c>
      <c r="E13" s="30">
        <f t="shared" si="4"/>
        <v>0.83647022523912373</v>
      </c>
      <c r="F13" s="30">
        <f t="shared" si="4"/>
        <v>0.82579462102689483</v>
      </c>
      <c r="G13" s="30">
        <f t="shared" si="4"/>
        <v>0.83289386947923538</v>
      </c>
      <c r="H13" s="30">
        <f t="shared" si="4"/>
        <v>0.84453781512605042</v>
      </c>
      <c r="I13" s="30">
        <f t="shared" si="4"/>
        <v>0.82068478644546417</v>
      </c>
      <c r="J13" s="30">
        <f t="shared" si="4"/>
        <v>0.85821966977745867</v>
      </c>
      <c r="K13" s="30">
        <f t="shared" si="4"/>
        <v>0.8503372681281619</v>
      </c>
      <c r="L13" s="30">
        <f t="shared" si="4"/>
        <v>0.76005453306066806</v>
      </c>
      <c r="M13" s="30">
        <f t="shared" si="4"/>
        <v>0.80124804992199683</v>
      </c>
      <c r="N13" s="30">
        <f t="shared" ref="N13:P13" si="5">(N12/N11)</f>
        <v>0.81318681318681318</v>
      </c>
      <c r="O13" s="30">
        <f t="shared" si="5"/>
        <v>0.80540208717004302</v>
      </c>
      <c r="P13" s="30">
        <f t="shared" si="5"/>
        <v>0.81611632838533776</v>
      </c>
    </row>
    <row r="14" spans="1:16" x14ac:dyDescent="0.25">
      <c r="A14" s="3" t="s">
        <v>18</v>
      </c>
      <c r="B14" s="15">
        <v>1787</v>
      </c>
      <c r="C14" s="7">
        <v>1828</v>
      </c>
      <c r="D14" s="7">
        <v>1719</v>
      </c>
      <c r="E14" s="7">
        <v>1677</v>
      </c>
      <c r="F14" s="7">
        <v>1703</v>
      </c>
      <c r="G14" s="7">
        <v>1535</v>
      </c>
      <c r="H14" s="7">
        <v>1544</v>
      </c>
      <c r="I14" s="7">
        <v>1324</v>
      </c>
      <c r="J14" s="23">
        <v>1340</v>
      </c>
      <c r="K14" s="23">
        <v>1181</v>
      </c>
      <c r="L14" s="7">
        <v>1166</v>
      </c>
      <c r="M14" s="23">
        <v>1131</v>
      </c>
      <c r="N14" s="23">
        <v>1111</v>
      </c>
      <c r="O14" s="23">
        <v>1104</v>
      </c>
      <c r="P14" s="7">
        <v>1110</v>
      </c>
    </row>
    <row r="15" spans="1:16" s="13" customFormat="1" x14ac:dyDescent="0.25">
      <c r="A15" s="17" t="s">
        <v>19</v>
      </c>
      <c r="B15" s="18">
        <f t="shared" ref="B15:M15" si="6">(B14/B12)</f>
        <v>0.6386704789135097</v>
      </c>
      <c r="C15" s="18">
        <f t="shared" si="6"/>
        <v>0.62839463733241663</v>
      </c>
      <c r="D15" s="18">
        <f t="shared" si="6"/>
        <v>0.62418300653594772</v>
      </c>
      <c r="E15" s="18">
        <f t="shared" si="6"/>
        <v>0.6185909258576171</v>
      </c>
      <c r="F15" s="18">
        <f t="shared" si="6"/>
        <v>0.63027387120651368</v>
      </c>
      <c r="G15" s="18">
        <f t="shared" si="6"/>
        <v>0.60743965176098136</v>
      </c>
      <c r="H15" s="18">
        <f t="shared" si="6"/>
        <v>0.5908916953693073</v>
      </c>
      <c r="I15" s="18">
        <f t="shared" si="6"/>
        <v>0.56946236559139785</v>
      </c>
      <c r="J15" s="18">
        <f t="shared" si="6"/>
        <v>0.56043496445002094</v>
      </c>
      <c r="K15" s="18">
        <f t="shared" si="6"/>
        <v>0.58552305404065441</v>
      </c>
      <c r="L15" s="18">
        <f t="shared" si="6"/>
        <v>0.52286995515695067</v>
      </c>
      <c r="M15" s="18">
        <f t="shared" si="6"/>
        <v>0.44042056074766356</v>
      </c>
      <c r="N15" s="18">
        <f t="shared" ref="N15:P15" si="7">(N14/N12)</f>
        <v>0.41704204204204204</v>
      </c>
      <c r="O15" s="18">
        <f t="shared" si="7"/>
        <v>0.42073170731707316</v>
      </c>
      <c r="P15" s="18">
        <f t="shared" si="7"/>
        <v>0.41202672605790647</v>
      </c>
    </row>
    <row r="16" spans="1:16" x14ac:dyDescent="0.25">
      <c r="B16" s="6"/>
      <c r="C16" s="6"/>
      <c r="D16" s="6"/>
      <c r="E16" s="6"/>
      <c r="F16" s="6"/>
      <c r="G16" s="11"/>
      <c r="K16" s="24"/>
    </row>
    <row r="17" spans="1:16" x14ac:dyDescent="0.25">
      <c r="A17" s="8" t="s">
        <v>21</v>
      </c>
      <c r="B17" s="9"/>
      <c r="C17" s="9"/>
      <c r="D17" s="9"/>
      <c r="E17" s="9"/>
      <c r="F17" s="9"/>
      <c r="G17" s="9"/>
      <c r="H17" s="9"/>
      <c r="K17" s="24"/>
    </row>
    <row r="18" spans="1:16" x14ac:dyDescent="0.25">
      <c r="A18" s="3" t="s">
        <v>15</v>
      </c>
      <c r="B18" s="10">
        <f>B11+B4</f>
        <v>9902</v>
      </c>
      <c r="C18" s="7">
        <f t="shared" ref="C18:H19" si="8">C4+C11</f>
        <v>11949</v>
      </c>
      <c r="D18" s="7">
        <f t="shared" si="8"/>
        <v>11629</v>
      </c>
      <c r="E18" s="7">
        <f t="shared" si="8"/>
        <v>11692</v>
      </c>
      <c r="F18" s="7">
        <f t="shared" si="8"/>
        <v>12637</v>
      </c>
      <c r="G18" s="7">
        <f t="shared" ref="G18:K19" si="9">G4+G11</f>
        <v>12920</v>
      </c>
      <c r="H18" s="7">
        <f t="shared" si="9"/>
        <v>13601</v>
      </c>
      <c r="I18" s="7">
        <f t="shared" si="9"/>
        <v>14740</v>
      </c>
      <c r="J18" s="7">
        <f t="shared" si="9"/>
        <v>16435</v>
      </c>
      <c r="K18" s="7">
        <f>K4+K11</f>
        <v>16401</v>
      </c>
      <c r="L18" s="7">
        <f>L4+L11</f>
        <v>19317</v>
      </c>
      <c r="M18" s="7">
        <f t="shared" ref="M18:P18" si="10">M4+M11</f>
        <v>22717</v>
      </c>
      <c r="N18" s="7">
        <f>N4+N11</f>
        <v>24194</v>
      </c>
      <c r="O18" s="7">
        <f t="shared" si="10"/>
        <v>24520</v>
      </c>
      <c r="P18" s="7">
        <f t="shared" si="10"/>
        <v>25541</v>
      </c>
    </row>
    <row r="19" spans="1:16" s="13" customFormat="1" x14ac:dyDescent="0.25">
      <c r="A19" s="4" t="s">
        <v>16</v>
      </c>
      <c r="B19" s="31">
        <f>B12+B5</f>
        <v>7215</v>
      </c>
      <c r="C19" s="27">
        <f t="shared" si="8"/>
        <v>7744</v>
      </c>
      <c r="D19" s="27">
        <f t="shared" si="8"/>
        <v>8588</v>
      </c>
      <c r="E19" s="27">
        <f t="shared" si="8"/>
        <v>8692</v>
      </c>
      <c r="F19" s="27">
        <f t="shared" si="8"/>
        <v>9169</v>
      </c>
      <c r="G19" s="27">
        <f t="shared" si="8"/>
        <v>9301</v>
      </c>
      <c r="H19" s="27">
        <f t="shared" si="8"/>
        <v>10509</v>
      </c>
      <c r="I19" s="27">
        <f t="shared" si="9"/>
        <v>11566</v>
      </c>
      <c r="J19" s="27">
        <f t="shared" si="9"/>
        <v>12784</v>
      </c>
      <c r="K19" s="27">
        <f t="shared" si="9"/>
        <v>13195</v>
      </c>
      <c r="L19" s="27">
        <f t="shared" ref="J19:P21" si="11">L5+L12</f>
        <v>15156</v>
      </c>
      <c r="M19" s="27">
        <f t="shared" si="11"/>
        <v>18325</v>
      </c>
      <c r="N19" s="27">
        <f t="shared" si="11"/>
        <v>20017</v>
      </c>
      <c r="O19" s="27">
        <f t="shared" si="11"/>
        <v>20437</v>
      </c>
      <c r="P19" s="27">
        <f t="shared" si="11"/>
        <v>21700</v>
      </c>
    </row>
    <row r="20" spans="1:16" x14ac:dyDescent="0.25">
      <c r="A20" s="3" t="s">
        <v>17</v>
      </c>
      <c r="B20" s="30">
        <f t="shared" ref="B20:M20" si="12">B19/B18</f>
        <v>0.72864067865077764</v>
      </c>
      <c r="C20" s="30">
        <f t="shared" si="12"/>
        <v>0.6480877060841912</v>
      </c>
      <c r="D20" s="30">
        <f t="shared" si="12"/>
        <v>0.73849858113337341</v>
      </c>
      <c r="E20" s="30">
        <f t="shared" si="12"/>
        <v>0.74341430037632572</v>
      </c>
      <c r="F20" s="30">
        <f t="shared" si="12"/>
        <v>0.72556777716230114</v>
      </c>
      <c r="G20" s="30">
        <f t="shared" si="12"/>
        <v>0.71989164086687307</v>
      </c>
      <c r="H20" s="30">
        <f t="shared" si="12"/>
        <v>0.77266377472244685</v>
      </c>
      <c r="I20" s="30">
        <f t="shared" si="12"/>
        <v>0.78466757123473541</v>
      </c>
      <c r="J20" s="30">
        <f t="shared" si="12"/>
        <v>0.77785214481289933</v>
      </c>
      <c r="K20" s="30">
        <f t="shared" si="12"/>
        <v>0.80452411438326932</v>
      </c>
      <c r="L20" s="30">
        <f t="shared" si="12"/>
        <v>0.78459388103742822</v>
      </c>
      <c r="M20" s="30">
        <f t="shared" si="12"/>
        <v>0.80666461240480702</v>
      </c>
      <c r="N20" s="30">
        <f t="shared" ref="N20:P20" si="13">N19/N18</f>
        <v>0.82735388939406462</v>
      </c>
      <c r="O20" s="30">
        <f>O19/O18</f>
        <v>0.8334828711256117</v>
      </c>
      <c r="P20" s="30">
        <f t="shared" si="13"/>
        <v>0.84961434556203752</v>
      </c>
    </row>
    <row r="21" spans="1:16" x14ac:dyDescent="0.25">
      <c r="A21" s="3" t="s">
        <v>18</v>
      </c>
      <c r="B21" s="7">
        <f>B14+B7</f>
        <v>3084</v>
      </c>
      <c r="C21" s="7">
        <f t="shared" ref="C21:I21" si="14">C7+C14</f>
        <v>3095</v>
      </c>
      <c r="D21" s="7">
        <f t="shared" si="14"/>
        <v>3132</v>
      </c>
      <c r="E21" s="7">
        <f t="shared" si="14"/>
        <v>3219</v>
      </c>
      <c r="F21" s="7">
        <f t="shared" si="14"/>
        <v>3383</v>
      </c>
      <c r="G21" s="7">
        <f t="shared" si="14"/>
        <v>3186</v>
      </c>
      <c r="H21" s="7">
        <f t="shared" si="14"/>
        <v>3425</v>
      </c>
      <c r="I21" s="7">
        <f t="shared" si="14"/>
        <v>3639</v>
      </c>
      <c r="J21" s="7">
        <f t="shared" si="11"/>
        <v>3463</v>
      </c>
      <c r="K21" s="7">
        <f t="shared" si="11"/>
        <v>3410</v>
      </c>
      <c r="L21" s="7">
        <f t="shared" si="11"/>
        <v>3412</v>
      </c>
      <c r="M21" s="7">
        <f t="shared" si="11"/>
        <v>3572</v>
      </c>
      <c r="N21" s="7">
        <f t="shared" si="11"/>
        <v>3574</v>
      </c>
      <c r="O21" s="7">
        <f t="shared" si="11"/>
        <v>3291</v>
      </c>
      <c r="P21" s="7">
        <f t="shared" si="11"/>
        <v>3460</v>
      </c>
    </row>
    <row r="22" spans="1:16" s="13" customFormat="1" x14ac:dyDescent="0.25">
      <c r="A22" s="17" t="s">
        <v>19</v>
      </c>
      <c r="B22" s="18">
        <f t="shared" ref="B22:H22" si="15">B21/B19</f>
        <v>0.42744282744282747</v>
      </c>
      <c r="C22" s="18">
        <f t="shared" si="15"/>
        <v>0.39966425619834711</v>
      </c>
      <c r="D22" s="18">
        <f t="shared" si="15"/>
        <v>0.36469492314857943</v>
      </c>
      <c r="E22" s="18">
        <f t="shared" si="15"/>
        <v>0.37034054302807179</v>
      </c>
      <c r="F22" s="18">
        <f t="shared" si="15"/>
        <v>0.36896062820372993</v>
      </c>
      <c r="G22" s="18">
        <f t="shared" si="15"/>
        <v>0.34254381249328031</v>
      </c>
      <c r="H22" s="18">
        <f t="shared" si="15"/>
        <v>0.32591112379864878</v>
      </c>
      <c r="I22" s="18">
        <f t="shared" ref="I22:N22" si="16">I21/I19</f>
        <v>0.31462908524987032</v>
      </c>
      <c r="J22" s="18">
        <f t="shared" si="16"/>
        <v>0.27088548185231537</v>
      </c>
      <c r="K22" s="18">
        <f t="shared" si="16"/>
        <v>0.25843122394846535</v>
      </c>
      <c r="L22" s="18">
        <f t="shared" si="16"/>
        <v>0.22512536289258381</v>
      </c>
      <c r="M22" s="18">
        <f t="shared" si="16"/>
        <v>0.19492496589358799</v>
      </c>
      <c r="N22" s="18">
        <f t="shared" si="16"/>
        <v>0.17854823400109907</v>
      </c>
      <c r="O22" s="18">
        <f t="shared" ref="O22:P22" si="17">O21/O19</f>
        <v>0.16103146254342615</v>
      </c>
      <c r="P22" s="18">
        <f t="shared" si="17"/>
        <v>0.15944700460829492</v>
      </c>
    </row>
    <row r="23" spans="1:16" x14ac:dyDescent="0.25">
      <c r="B23" s="6"/>
      <c r="C23" s="6"/>
    </row>
    <row r="24" spans="1:16" s="2" customFormat="1" x14ac:dyDescent="0.25">
      <c r="A24" s="12"/>
      <c r="B24" s="6"/>
      <c r="C24" s="6"/>
      <c r="D24" s="21"/>
      <c r="E24" s="21"/>
      <c r="F24" s="21"/>
      <c r="G24" s="21"/>
      <c r="H24" s="6"/>
      <c r="I24" s="6"/>
      <c r="J24" s="6"/>
      <c r="K24" s="21"/>
      <c r="L24" s="6"/>
      <c r="M24" s="11"/>
      <c r="N24" s="11"/>
      <c r="O24" s="11"/>
      <c r="P24" s="6"/>
    </row>
    <row r="25" spans="1:16" s="2" customFormat="1" x14ac:dyDescent="0.25">
      <c r="A25" s="4"/>
      <c r="B25" s="11"/>
      <c r="C25" s="11"/>
      <c r="D25" s="21"/>
      <c r="E25" s="21"/>
      <c r="F25" s="21"/>
      <c r="G25" s="21"/>
      <c r="H25" s="6"/>
      <c r="I25" s="6"/>
      <c r="J25" s="6"/>
      <c r="K25" s="21"/>
      <c r="L25" s="21"/>
      <c r="M25" s="21"/>
      <c r="N25" s="21"/>
      <c r="O25" s="11"/>
      <c r="P25" s="6"/>
    </row>
    <row r="26" spans="1:16" x14ac:dyDescent="0.25">
      <c r="A26" s="4"/>
    </row>
  </sheetData>
  <phoneticPr fontId="4" type="noConversion"/>
  <printOptions horizontalCentered="1" verticalCentered="1"/>
  <pageMargins left="0.75" right="0.75" top="1" bottom="1" header="0.5" footer="0.5"/>
  <pageSetup scale="93" orientation="landscape" r:id="rId1"/>
  <headerFooter alignWithMargins="0">
    <oddHeader xml:space="preserve">&amp;L&amp;"-,Bold"&amp;11&amp;K000000University Level Data&amp;C&amp;"-,Bold"&amp;11&amp;K000000TABLE 7&amp;R&amp;"-,Bold"&amp;11&amp;K000000Undergraduate Fall Admissions </oddHeader>
    <oddFooter xml:space="preserve">&amp;L&amp;"-,Bold"&amp;11&amp;K000000Office of Institutional Research, UMass Boston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7</vt:lpstr>
      <vt:lpstr>'Table 7'!Print_Area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2025-01-16T17:19:05Z</cp:lastPrinted>
  <dcterms:created xsi:type="dcterms:W3CDTF">2007-04-18T16:08:31Z</dcterms:created>
  <dcterms:modified xsi:type="dcterms:W3CDTF">2026-01-15T19:42:22Z</dcterms:modified>
  <cp:category/>
  <cp:contentStatus/>
</cp:coreProperties>
</file>