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46" documentId="14_{C1DDE2C6-4FEE-4DA8-8771-7A738181E444}" xr6:coauthVersionLast="47" xr6:coauthVersionMax="47" xr10:uidLastSave="{FD0492EC-9966-4BB4-BAB2-5021D2977A00}"/>
  <bookViews>
    <workbookView xWindow="-96" yWindow="-96" windowWidth="23232" windowHeight="13992" xr2:uid="{00000000-000D-0000-FFFF-FFFF00000000}"/>
  </bookViews>
  <sheets>
    <sheet name="TABLE 5" sheetId="1" r:id="rId1"/>
  </sheets>
  <definedNames>
    <definedName name="_AY91">#REF!</definedName>
    <definedName name="_xlnm.Print_Area" localSheetId="0">'TABLE 5'!$A$1:$G$84</definedName>
    <definedName name="_xlnm.Print_Titles" localSheetId="0">'TABLE 5'!$1:$1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6" i="1"/>
  <c r="B6" i="1"/>
  <c r="C19" i="1"/>
  <c r="B19" i="1"/>
  <c r="C16" i="1"/>
  <c r="B16" i="1"/>
  <c r="B15" i="1" s="1"/>
  <c r="G31" i="1"/>
  <c r="F31" i="1"/>
  <c r="G30" i="1"/>
  <c r="F30" i="1"/>
  <c r="E29" i="1"/>
  <c r="D29" i="1"/>
  <c r="C29" i="1"/>
  <c r="B29" i="1"/>
  <c r="G28" i="1"/>
  <c r="F28" i="1"/>
  <c r="G27" i="1"/>
  <c r="F27" i="1"/>
  <c r="E26" i="1"/>
  <c r="D26" i="1"/>
  <c r="C26" i="1"/>
  <c r="B26" i="1"/>
  <c r="G38" i="1"/>
  <c r="G40" i="1"/>
  <c r="G41" i="1"/>
  <c r="G37" i="1"/>
  <c r="F40" i="1"/>
  <c r="F41" i="1"/>
  <c r="F38" i="1"/>
  <c r="F37" i="1"/>
  <c r="F47" i="1"/>
  <c r="E39" i="1"/>
  <c r="D39" i="1"/>
  <c r="C39" i="1"/>
  <c r="B39" i="1"/>
  <c r="E36" i="1"/>
  <c r="D36" i="1"/>
  <c r="C36" i="1"/>
  <c r="B36" i="1"/>
  <c r="G51" i="1"/>
  <c r="G50" i="1"/>
  <c r="G48" i="1"/>
  <c r="G47" i="1"/>
  <c r="F51" i="1"/>
  <c r="F50" i="1"/>
  <c r="F48" i="1"/>
  <c r="F57" i="1"/>
  <c r="C49" i="1"/>
  <c r="D49" i="1"/>
  <c r="E49" i="1"/>
  <c r="B49" i="1"/>
  <c r="C46" i="1"/>
  <c r="D46" i="1"/>
  <c r="E46" i="1"/>
  <c r="B46" i="1"/>
  <c r="B56" i="1"/>
  <c r="F61" i="1"/>
  <c r="F60" i="1"/>
  <c r="F58" i="1"/>
  <c r="G71" i="1"/>
  <c r="F74" i="1"/>
  <c r="F73" i="1"/>
  <c r="F71" i="1"/>
  <c r="F70" i="1"/>
  <c r="F80" i="1"/>
  <c r="G61" i="1"/>
  <c r="G60" i="1"/>
  <c r="E59" i="1"/>
  <c r="D59" i="1"/>
  <c r="C59" i="1"/>
  <c r="B59" i="1"/>
  <c r="G58" i="1"/>
  <c r="G57" i="1"/>
  <c r="E56" i="1"/>
  <c r="D56" i="1"/>
  <c r="C56" i="1"/>
  <c r="G74" i="1"/>
  <c r="G73" i="1"/>
  <c r="G70" i="1"/>
  <c r="B72" i="1"/>
  <c r="D69" i="1"/>
  <c r="C69" i="1"/>
  <c r="E69" i="1"/>
  <c r="B69" i="1"/>
  <c r="E72" i="1"/>
  <c r="D72" i="1"/>
  <c r="C72" i="1"/>
  <c r="G84" i="1"/>
  <c r="F84" i="1"/>
  <c r="G83" i="1"/>
  <c r="F83" i="1"/>
  <c r="G81" i="1"/>
  <c r="F81" i="1"/>
  <c r="G80" i="1"/>
  <c r="E82" i="1"/>
  <c r="D82" i="1"/>
  <c r="C82" i="1"/>
  <c r="B82" i="1"/>
  <c r="E79" i="1"/>
  <c r="D79" i="1"/>
  <c r="C79" i="1"/>
  <c r="B79" i="1"/>
  <c r="G96" i="1"/>
  <c r="F96" i="1"/>
  <c r="G95" i="1"/>
  <c r="F95" i="1"/>
  <c r="E94" i="1"/>
  <c r="D94" i="1"/>
  <c r="C94" i="1"/>
  <c r="B94" i="1"/>
  <c r="G93" i="1"/>
  <c r="F93" i="1"/>
  <c r="G92" i="1"/>
  <c r="F92" i="1"/>
  <c r="E91" i="1"/>
  <c r="E90" i="1" s="1"/>
  <c r="D91" i="1"/>
  <c r="C91" i="1"/>
  <c r="B91" i="1"/>
  <c r="F184" i="1"/>
  <c r="E184" i="1"/>
  <c r="C184" i="1"/>
  <c r="F183" i="1"/>
  <c r="E183" i="1"/>
  <c r="C183" i="1"/>
  <c r="F182" i="1"/>
  <c r="E182" i="1"/>
  <c r="C182" i="1"/>
  <c r="D181" i="1"/>
  <c r="B181" i="1"/>
  <c r="F180" i="1"/>
  <c r="E180" i="1"/>
  <c r="C180" i="1"/>
  <c r="F179" i="1"/>
  <c r="E179" i="1"/>
  <c r="C179" i="1"/>
  <c r="F178" i="1"/>
  <c r="E178" i="1"/>
  <c r="C178" i="1"/>
  <c r="D177" i="1"/>
  <c r="B177" i="1"/>
  <c r="E176" i="1"/>
  <c r="F113" i="1"/>
  <c r="F112" i="1"/>
  <c r="G116" i="1"/>
  <c r="F116" i="1"/>
  <c r="F115" i="1"/>
  <c r="F126" i="1"/>
  <c r="C111" i="1"/>
  <c r="D111" i="1"/>
  <c r="E111" i="1"/>
  <c r="B111" i="1"/>
  <c r="C114" i="1"/>
  <c r="D114" i="1"/>
  <c r="E114" i="1"/>
  <c r="B114" i="1"/>
  <c r="G113" i="1"/>
  <c r="G112" i="1"/>
  <c r="G115" i="1"/>
  <c r="F122" i="1"/>
  <c r="D132" i="1"/>
  <c r="E123" i="1"/>
  <c r="E134" i="1"/>
  <c r="E133" i="1"/>
  <c r="C123" i="1"/>
  <c r="C126" i="1"/>
  <c r="E126" i="1"/>
  <c r="C125" i="1"/>
  <c r="E125" i="1"/>
  <c r="F125" i="1"/>
  <c r="B124" i="1"/>
  <c r="D124" i="1"/>
  <c r="F123" i="1"/>
  <c r="C122" i="1"/>
  <c r="E122" i="1"/>
  <c r="B121" i="1"/>
  <c r="D121" i="1"/>
  <c r="B132" i="1"/>
  <c r="B135" i="1"/>
  <c r="C133" i="1"/>
  <c r="C134" i="1"/>
  <c r="C137" i="1"/>
  <c r="C136" i="1"/>
  <c r="D135" i="1"/>
  <c r="E136" i="1"/>
  <c r="E137" i="1"/>
  <c r="F133" i="1"/>
  <c r="F134" i="1"/>
  <c r="F136" i="1"/>
  <c r="F137" i="1"/>
  <c r="F144" i="1"/>
  <c r="F149" i="1"/>
  <c r="F148" i="1"/>
  <c r="F145" i="1"/>
  <c r="C145" i="1"/>
  <c r="C146" i="1"/>
  <c r="C149" i="1"/>
  <c r="C148" i="1"/>
  <c r="B143" i="1"/>
  <c r="F157" i="1"/>
  <c r="F156" i="1"/>
  <c r="F146" i="1"/>
  <c r="F155" i="1"/>
  <c r="E149" i="1"/>
  <c r="E148" i="1"/>
  <c r="E146" i="1"/>
  <c r="E145" i="1"/>
  <c r="D143" i="1"/>
  <c r="D158" i="1"/>
  <c r="D154" i="1" s="1"/>
  <c r="B158" i="1"/>
  <c r="B154" i="1" s="1"/>
  <c r="F159" i="1"/>
  <c r="E159" i="1"/>
  <c r="E160" i="1"/>
  <c r="E171" i="1"/>
  <c r="E170" i="1"/>
  <c r="E167" i="1"/>
  <c r="E168" i="1"/>
  <c r="C171" i="1"/>
  <c r="C170" i="1"/>
  <c r="C168" i="1"/>
  <c r="C167" i="1"/>
  <c r="C160" i="1"/>
  <c r="C159" i="1"/>
  <c r="C156" i="1"/>
  <c r="C157" i="1"/>
  <c r="E156" i="1"/>
  <c r="E157" i="1"/>
  <c r="F167" i="1"/>
  <c r="F168" i="1"/>
  <c r="F160" i="1"/>
  <c r="B166" i="1"/>
  <c r="B169" i="1"/>
  <c r="D166" i="1"/>
  <c r="D169" i="1"/>
  <c r="F170" i="1"/>
  <c r="F171" i="1"/>
  <c r="C15" i="1" l="1"/>
  <c r="E25" i="1"/>
  <c r="C5" i="1"/>
  <c r="B5" i="1"/>
  <c r="D90" i="1"/>
  <c r="E110" i="1"/>
  <c r="B78" i="1"/>
  <c r="C90" i="1"/>
  <c r="F79" i="1"/>
  <c r="E45" i="1"/>
  <c r="C35" i="1"/>
  <c r="C144" i="1"/>
  <c r="E132" i="1"/>
  <c r="G46" i="1"/>
  <c r="F59" i="1"/>
  <c r="E166" i="1"/>
  <c r="G114" i="1"/>
  <c r="B165" i="1"/>
  <c r="E121" i="1"/>
  <c r="F39" i="1"/>
  <c r="F82" i="1"/>
  <c r="C68" i="1"/>
  <c r="G137" i="1"/>
  <c r="G171" i="1"/>
  <c r="C169" i="1"/>
  <c r="G125" i="1"/>
  <c r="D110" i="1"/>
  <c r="G145" i="1"/>
  <c r="F158" i="1"/>
  <c r="F154" i="1" s="1"/>
  <c r="C158" i="1"/>
  <c r="E144" i="1"/>
  <c r="C147" i="1"/>
  <c r="C121" i="1"/>
  <c r="G111" i="1"/>
  <c r="G72" i="1"/>
  <c r="F72" i="1"/>
  <c r="F36" i="1"/>
  <c r="G79" i="1"/>
  <c r="C55" i="1"/>
  <c r="G134" i="1"/>
  <c r="E68" i="1"/>
  <c r="D55" i="1"/>
  <c r="G59" i="1"/>
  <c r="G184" i="1"/>
  <c r="G156" i="1"/>
  <c r="F135" i="1"/>
  <c r="F121" i="1"/>
  <c r="G56" i="1"/>
  <c r="C124" i="1"/>
  <c r="F177" i="1"/>
  <c r="G167" i="1"/>
  <c r="C110" i="1"/>
  <c r="C78" i="1"/>
  <c r="D45" i="1"/>
  <c r="D35" i="1"/>
  <c r="B110" i="1"/>
  <c r="D68" i="1"/>
  <c r="F181" i="1"/>
  <c r="D120" i="1"/>
  <c r="D176" i="1"/>
  <c r="F169" i="1"/>
  <c r="E135" i="1"/>
  <c r="F132" i="1"/>
  <c r="G178" i="1"/>
  <c r="F94" i="1"/>
  <c r="F26" i="1"/>
  <c r="F29" i="1"/>
  <c r="D131" i="1"/>
  <c r="F147" i="1"/>
  <c r="F143" i="1" s="1"/>
  <c r="G136" i="1"/>
  <c r="F111" i="1"/>
  <c r="G179" i="1"/>
  <c r="G91" i="1"/>
  <c r="G94" i="1"/>
  <c r="B25" i="1"/>
  <c r="G160" i="1"/>
  <c r="E147" i="1"/>
  <c r="G149" i="1"/>
  <c r="G180" i="1"/>
  <c r="G183" i="1"/>
  <c r="F49" i="1"/>
  <c r="E55" i="1"/>
  <c r="E124" i="1"/>
  <c r="G182" i="1"/>
  <c r="B176" i="1"/>
  <c r="G157" i="1"/>
  <c r="G123" i="1"/>
  <c r="B131" i="1"/>
  <c r="F114" i="1"/>
  <c r="G26" i="1"/>
  <c r="G29" i="1"/>
  <c r="F91" i="1"/>
  <c r="G82" i="1"/>
  <c r="F69" i="1"/>
  <c r="B55" i="1"/>
  <c r="G49" i="1"/>
  <c r="E158" i="1"/>
  <c r="C177" i="1"/>
  <c r="C25" i="1"/>
  <c r="C132" i="1"/>
  <c r="D165" i="1"/>
  <c r="C155" i="1"/>
  <c r="C166" i="1"/>
  <c r="G122" i="1"/>
  <c r="B120" i="1"/>
  <c r="C181" i="1"/>
  <c r="D78" i="1"/>
  <c r="B68" i="1"/>
  <c r="C45" i="1"/>
  <c r="E35" i="1"/>
  <c r="G39" i="1"/>
  <c r="F166" i="1"/>
  <c r="E155" i="1"/>
  <c r="E169" i="1"/>
  <c r="B90" i="1"/>
  <c r="E78" i="1"/>
  <c r="G69" i="1"/>
  <c r="B45" i="1"/>
  <c r="F56" i="1"/>
  <c r="F55" i="1" s="1"/>
  <c r="B35" i="1"/>
  <c r="F46" i="1"/>
  <c r="G36" i="1"/>
  <c r="G168" i="1"/>
  <c r="G159" i="1"/>
  <c r="G148" i="1"/>
  <c r="F124" i="1"/>
  <c r="G146" i="1"/>
  <c r="G170" i="1"/>
  <c r="G126" i="1"/>
  <c r="C135" i="1"/>
  <c r="G133" i="1"/>
  <c r="D25" i="1"/>
  <c r="G110" i="1" l="1"/>
  <c r="G45" i="1"/>
  <c r="C143" i="1"/>
  <c r="G144" i="1"/>
  <c r="F35" i="1"/>
  <c r="F110" i="1"/>
  <c r="F78" i="1"/>
  <c r="E131" i="1"/>
  <c r="G132" i="1"/>
  <c r="G55" i="1"/>
  <c r="G121" i="1"/>
  <c r="C165" i="1"/>
  <c r="G169" i="1"/>
  <c r="E120" i="1"/>
  <c r="G68" i="1"/>
  <c r="F68" i="1"/>
  <c r="E143" i="1"/>
  <c r="G147" i="1"/>
  <c r="F120" i="1"/>
  <c r="G135" i="1"/>
  <c r="C120" i="1"/>
  <c r="G124" i="1"/>
  <c r="F131" i="1"/>
  <c r="F165" i="1"/>
  <c r="F25" i="1"/>
  <c r="G181" i="1"/>
  <c r="G177" i="1"/>
  <c r="G35" i="1"/>
  <c r="F176" i="1"/>
  <c r="G78" i="1"/>
  <c r="G90" i="1"/>
  <c r="F45" i="1"/>
  <c r="F90" i="1"/>
  <c r="G166" i="1"/>
  <c r="C176" i="1"/>
  <c r="G158" i="1"/>
  <c r="G155" i="1"/>
  <c r="E165" i="1"/>
  <c r="G25" i="1"/>
  <c r="C154" i="1"/>
  <c r="E154" i="1"/>
  <c r="C131" i="1"/>
  <c r="G143" i="1" l="1"/>
  <c r="G131" i="1"/>
  <c r="G120" i="1"/>
  <c r="G165" i="1"/>
  <c r="G176" i="1"/>
  <c r="G154" i="1"/>
</calcChain>
</file>

<file path=xl/sharedStrings.xml><?xml version="1.0" encoding="utf-8"?>
<sst xmlns="http://schemas.openxmlformats.org/spreadsheetml/2006/main" count="329" uniqueCount="37">
  <si>
    <t>FY 2023</t>
  </si>
  <si>
    <t>State-Supported</t>
  </si>
  <si>
    <t xml:space="preserve">CAPS </t>
  </si>
  <si>
    <t>Total**</t>
  </si>
  <si>
    <t>Student Level</t>
  </si>
  <si>
    <t>Credit Hour Activity</t>
  </si>
  <si>
    <t>FTE</t>
  </si>
  <si>
    <t>FTE*</t>
  </si>
  <si>
    <t>Total</t>
  </si>
  <si>
    <t>Undergraduate</t>
  </si>
  <si>
    <t>Upper Division</t>
  </si>
  <si>
    <t>Lower Division</t>
  </si>
  <si>
    <t>Graduate</t>
  </si>
  <si>
    <t>PhD</t>
  </si>
  <si>
    <t>Masters and Certificates</t>
  </si>
  <si>
    <t>FY 2022</t>
  </si>
  <si>
    <t>FY 2021</t>
  </si>
  <si>
    <t>FY 2020</t>
  </si>
  <si>
    <t>FY 2019</t>
  </si>
  <si>
    <t>FY 2018</t>
  </si>
  <si>
    <t>FY 2017</t>
  </si>
  <si>
    <t>FY 2016</t>
  </si>
  <si>
    <t>FY 2015</t>
  </si>
  <si>
    <t>FY 2014</t>
  </si>
  <si>
    <t>FY 2013</t>
  </si>
  <si>
    <t>FY 2012</t>
  </si>
  <si>
    <t>FY 2011</t>
  </si>
  <si>
    <t>FY 2010</t>
  </si>
  <si>
    <t>FY 2009</t>
  </si>
  <si>
    <t>Undergraduate students taking Master &amp; CAGS courses***</t>
  </si>
  <si>
    <t>Masters</t>
  </si>
  <si>
    <t>FY 2024</t>
  </si>
  <si>
    <t>FY 2025</t>
  </si>
  <si>
    <t xml:space="preserve">Upper Division </t>
  </si>
  <si>
    <t>12 Month Credit Hour Activity and FTE - FY 2020- FY2025</t>
  </si>
  <si>
    <t xml:space="preserve">Note: 12-month credit hour activity is as reported to IPEDS.  </t>
  </si>
  <si>
    <t>Note: Annual undergraduate FTE equals 30 credits, annual graduate FTE equals 18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</si>
</sst>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 wrapText="1"/>
    </xf>
    <xf numFmtId="3" fontId="8" fillId="0" borderId="0" xfId="1" applyNumberFormat="1" applyFont="1" applyFill="1" applyBorder="1"/>
    <xf numFmtId="0" fontId="8" fillId="0" borderId="0" xfId="8" applyFont="1"/>
    <xf numFmtId="0" fontId="8" fillId="0" borderId="0" xfId="0" applyFont="1"/>
    <xf numFmtId="3" fontId="8" fillId="0" borderId="0" xfId="0" applyNumberFormat="1" applyFont="1"/>
    <xf numFmtId="3" fontId="8" fillId="0" borderId="0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8" applyFont="1"/>
    <xf numFmtId="166" fontId="7" fillId="0" borderId="0" xfId="1" applyNumberFormat="1" applyFont="1" applyFill="1" applyBorder="1" applyAlignment="1">
      <alignment horizontal="right" wrapText="1"/>
    </xf>
    <xf numFmtId="0" fontId="8" fillId="0" borderId="2" xfId="0" applyFont="1" applyBorder="1"/>
    <xf numFmtId="0" fontId="7" fillId="0" borderId="0" xfId="0" applyFont="1"/>
    <xf numFmtId="0" fontId="7" fillId="0" borderId="0" xfId="0" applyFont="1" applyAlignment="1">
      <alignment wrapText="1"/>
    </xf>
    <xf numFmtId="166" fontId="8" fillId="0" borderId="0" xfId="1" applyNumberFormat="1" applyFont="1" applyFill="1" applyBorder="1"/>
    <xf numFmtId="3" fontId="7" fillId="0" borderId="0" xfId="2" applyFont="1" applyFill="1" applyBorder="1" applyAlignment="1">
      <alignment horizontal="left" wrapText="1"/>
    </xf>
    <xf numFmtId="3" fontId="7" fillId="0" borderId="0" xfId="2" applyFont="1" applyFill="1" applyBorder="1" applyAlignment="1">
      <alignment horizontal="center"/>
    </xf>
    <xf numFmtId="0" fontId="8" fillId="0" borderId="0" xfId="0" applyFont="1" applyAlignment="1">
      <alignment wrapText="1"/>
    </xf>
    <xf numFmtId="166" fontId="7" fillId="0" borderId="0" xfId="1" applyNumberFormat="1" applyFont="1" applyFill="1" applyBorder="1"/>
    <xf numFmtId="164" fontId="8" fillId="0" borderId="0" xfId="0" applyNumberFormat="1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8" applyFont="1" applyAlignment="1">
      <alignment wrapText="1"/>
    </xf>
    <xf numFmtId="166" fontId="8" fillId="0" borderId="0" xfId="0" applyNumberFormat="1" applyFont="1"/>
    <xf numFmtId="0" fontId="8" fillId="0" borderId="0" xfId="8" applyFont="1" applyAlignment="1">
      <alignment horizontal="left" wrapText="1"/>
    </xf>
    <xf numFmtId="0" fontId="9" fillId="0" borderId="0" xfId="8" applyFont="1" applyAlignment="1">
      <alignment horizontal="left" wrapText="1"/>
    </xf>
    <xf numFmtId="0" fontId="10" fillId="0" borderId="0" xfId="8" applyFont="1" applyAlignment="1">
      <alignment horizontal="left" wrapText="1"/>
    </xf>
    <xf numFmtId="0" fontId="7" fillId="0" borderId="0" xfId="9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8" fillId="0" borderId="0" xfId="8" applyFont="1" applyAlignment="1">
      <alignment wrapText="1"/>
    </xf>
    <xf numFmtId="0" fontId="7" fillId="0" borderId="0" xfId="8" applyFont="1" applyAlignment="1">
      <alignment horizontal="left" wrapText="1"/>
    </xf>
    <xf numFmtId="166" fontId="5" fillId="0" borderId="0" xfId="0" applyNumberFormat="1" applyFont="1"/>
    <xf numFmtId="0" fontId="7" fillId="0" borderId="2" xfId="0" applyFont="1" applyBorder="1"/>
    <xf numFmtId="3" fontId="7" fillId="0" borderId="2" xfId="2" applyFont="1" applyFill="1" applyBorder="1" applyAlignment="1">
      <alignment horizontal="left"/>
    </xf>
    <xf numFmtId="0" fontId="8" fillId="0" borderId="2" xfId="8" applyFont="1" applyBorder="1"/>
    <xf numFmtId="0" fontId="11" fillId="0" borderId="2" xfId="0" applyFont="1" applyBorder="1"/>
    <xf numFmtId="3" fontId="6" fillId="0" borderId="0" xfId="0" applyNumberFormat="1" applyFont="1"/>
    <xf numFmtId="166" fontId="6" fillId="0" borderId="0" xfId="0" applyNumberFormat="1" applyFont="1"/>
    <xf numFmtId="3" fontId="7" fillId="0" borderId="0" xfId="1" applyNumberFormat="1" applyFont="1" applyFill="1" applyBorder="1"/>
    <xf numFmtId="3" fontId="7" fillId="0" borderId="0" xfId="1" applyNumberFormat="1" applyFont="1" applyFill="1" applyBorder="1" applyAlignment="1">
      <alignment horizontal="center"/>
    </xf>
    <xf numFmtId="3" fontId="7" fillId="0" borderId="0" xfId="0" applyNumberFormat="1" applyFont="1"/>
    <xf numFmtId="166" fontId="7" fillId="0" borderId="0" xfId="0" applyNumberFormat="1" applyFont="1"/>
    <xf numFmtId="1" fontId="8" fillId="0" borderId="0" xfId="0" applyNumberFormat="1" applyFont="1"/>
    <xf numFmtId="1" fontId="7" fillId="0" borderId="0" xfId="0" applyNumberFormat="1" applyFont="1"/>
    <xf numFmtId="4" fontId="8" fillId="0" borderId="0" xfId="0" applyNumberFormat="1" applyFont="1"/>
    <xf numFmtId="0" fontId="8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3" fontId="8" fillId="0" borderId="0" xfId="0" applyNumberFormat="1" applyFont="1" applyBorder="1"/>
    <xf numFmtId="1" fontId="7" fillId="0" borderId="0" xfId="0" applyNumberFormat="1" applyFont="1" applyBorder="1"/>
    <xf numFmtId="1" fontId="8" fillId="0" borderId="0" xfId="0" applyNumberFormat="1" applyFont="1" applyBorder="1"/>
    <xf numFmtId="166" fontId="8" fillId="0" borderId="0" xfId="1" applyNumberFormat="1" applyFont="1" applyFill="1" applyBorder="1" applyAlignment="1">
      <alignment horizontal="right"/>
    </xf>
    <xf numFmtId="0" fontId="12" fillId="0" borderId="0" xfId="0" applyFont="1"/>
  </cellXfs>
  <cellStyles count="11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Enrollment 2001 2" xfId="8" xr:uid="{00000000-0005-0000-0000-000008000000}"/>
    <cellStyle name="normal_Enrollment 2001 2_1" xfId="9" xr:uid="{00000000-0005-0000-0000-000009000000}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6"/>
  <sheetViews>
    <sheetView tabSelected="1" zoomScale="120" zoomScaleNormal="120" workbookViewId="0">
      <selection activeCell="E6" sqref="E6"/>
    </sheetView>
  </sheetViews>
  <sheetFormatPr defaultColWidth="11.44140625" defaultRowHeight="14.4" x14ac:dyDescent="0.55000000000000004"/>
  <cols>
    <col min="1" max="1" width="31.44140625" style="17" customWidth="1"/>
    <col min="2" max="2" width="12.71875" style="5" customWidth="1"/>
    <col min="3" max="3" width="9.27734375" style="5" customWidth="1"/>
    <col min="4" max="4" width="12" style="5" customWidth="1"/>
    <col min="5" max="5" width="11" style="5" customWidth="1"/>
    <col min="6" max="6" width="11.44140625" style="5" customWidth="1"/>
    <col min="7" max="8" width="11.44140625" style="5"/>
    <col min="9" max="16384" width="11.44140625" style="1"/>
  </cols>
  <sheetData>
    <row r="1" spans="1:8" x14ac:dyDescent="0.55000000000000004">
      <c r="A1" s="12" t="s">
        <v>34</v>
      </c>
      <c r="C1" s="12"/>
    </row>
    <row r="2" spans="1:8" x14ac:dyDescent="0.55000000000000004">
      <c r="A2" s="12"/>
      <c r="C2" s="12"/>
    </row>
    <row r="3" spans="1:8" ht="18.600000000000001" thickBot="1" x14ac:dyDescent="0.75">
      <c r="A3" s="35" t="s">
        <v>32</v>
      </c>
      <c r="B3" s="32" t="s">
        <v>1</v>
      </c>
      <c r="C3" s="32"/>
      <c r="D3" s="45"/>
      <c r="E3" s="45"/>
      <c r="F3" s="45"/>
      <c r="G3" s="45"/>
      <c r="H3" s="45"/>
    </row>
    <row r="4" spans="1:8" ht="28.8" x14ac:dyDescent="0.55000000000000004">
      <c r="A4" s="12" t="s">
        <v>4</v>
      </c>
      <c r="B4" s="13" t="s">
        <v>5</v>
      </c>
      <c r="C4" s="12" t="s">
        <v>6</v>
      </c>
      <c r="D4" s="46"/>
      <c r="E4" s="47"/>
      <c r="F4" s="46"/>
      <c r="G4" s="47"/>
      <c r="H4" s="45"/>
    </row>
    <row r="5" spans="1:8" x14ac:dyDescent="0.55000000000000004">
      <c r="A5" s="5" t="s">
        <v>8</v>
      </c>
      <c r="B5" s="18">
        <f t="shared" ref="B5:C5" si="0">B6+B9</f>
        <v>377522.5</v>
      </c>
      <c r="C5" s="18">
        <f t="shared" si="0"/>
        <v>13780.050000000001</v>
      </c>
      <c r="D5" s="18"/>
      <c r="E5" s="18"/>
      <c r="F5" s="18"/>
      <c r="G5" s="18"/>
      <c r="H5" s="45"/>
    </row>
    <row r="6" spans="1:8" x14ac:dyDescent="0.55000000000000004">
      <c r="A6" s="12" t="s">
        <v>9</v>
      </c>
      <c r="B6" s="18">
        <f t="shared" ref="B6:C6" si="1">B7+B8</f>
        <v>323703.5</v>
      </c>
      <c r="C6" s="18">
        <f t="shared" si="1"/>
        <v>10790.11</v>
      </c>
      <c r="D6" s="18"/>
      <c r="E6" s="18"/>
      <c r="F6" s="18"/>
      <c r="G6" s="18"/>
      <c r="H6" s="45"/>
    </row>
    <row r="7" spans="1:8" x14ac:dyDescent="0.55000000000000004">
      <c r="A7" s="5" t="s">
        <v>10</v>
      </c>
      <c r="B7" s="6">
        <v>97403.5</v>
      </c>
      <c r="C7" s="6">
        <v>3246.78</v>
      </c>
      <c r="D7" s="48"/>
      <c r="E7" s="48"/>
      <c r="F7" s="48"/>
      <c r="G7" s="48"/>
      <c r="H7" s="45"/>
    </row>
    <row r="8" spans="1:8" x14ac:dyDescent="0.55000000000000004">
      <c r="A8" s="5" t="s">
        <v>11</v>
      </c>
      <c r="B8" s="6">
        <v>226300</v>
      </c>
      <c r="C8" s="6">
        <v>7543.33</v>
      </c>
      <c r="D8" s="48"/>
      <c r="E8" s="45"/>
      <c r="F8" s="48"/>
      <c r="G8" s="48"/>
      <c r="H8" s="45"/>
    </row>
    <row r="9" spans="1:8" x14ac:dyDescent="0.55000000000000004">
      <c r="A9" s="12" t="s">
        <v>12</v>
      </c>
      <c r="B9" s="18">
        <f t="shared" ref="B9:C9" si="2">B10+B11</f>
        <v>53819</v>
      </c>
      <c r="C9" s="18">
        <f t="shared" si="2"/>
        <v>2989.94</v>
      </c>
      <c r="D9" s="18"/>
      <c r="E9" s="49"/>
      <c r="F9" s="18"/>
      <c r="G9" s="18"/>
      <c r="H9" s="45"/>
    </row>
    <row r="10" spans="1:8" x14ac:dyDescent="0.55000000000000004">
      <c r="A10" s="5" t="s">
        <v>13</v>
      </c>
      <c r="B10" s="6">
        <v>11756</v>
      </c>
      <c r="C10" s="42">
        <v>653.11</v>
      </c>
      <c r="D10" s="45"/>
      <c r="E10" s="50"/>
      <c r="F10" s="48"/>
      <c r="G10" s="48"/>
      <c r="H10" s="45"/>
    </row>
    <row r="11" spans="1:8" x14ac:dyDescent="0.55000000000000004">
      <c r="A11" s="5" t="s">
        <v>14</v>
      </c>
      <c r="B11" s="6">
        <v>42063</v>
      </c>
      <c r="C11" s="14">
        <v>2336.83</v>
      </c>
      <c r="D11" s="48"/>
      <c r="E11" s="50"/>
      <c r="F11" s="48"/>
      <c r="G11" s="48"/>
      <c r="H11" s="45"/>
    </row>
    <row r="12" spans="1:8" x14ac:dyDescent="0.55000000000000004">
      <c r="A12" s="12"/>
      <c r="C12" s="12"/>
      <c r="D12" s="45"/>
      <c r="E12" s="45"/>
      <c r="F12" s="45"/>
      <c r="G12" s="45"/>
      <c r="H12" s="45"/>
    </row>
    <row r="13" spans="1:8" ht="18.600000000000001" thickBot="1" x14ac:dyDescent="0.75">
      <c r="A13" s="35" t="s">
        <v>31</v>
      </c>
      <c r="B13" s="32" t="s">
        <v>1</v>
      </c>
      <c r="C13" s="32"/>
      <c r="D13" s="45"/>
      <c r="E13" s="45"/>
      <c r="F13" s="45"/>
      <c r="G13" s="45"/>
      <c r="H13" s="45"/>
    </row>
    <row r="14" spans="1:8" ht="28.8" x14ac:dyDescent="0.55000000000000004">
      <c r="A14" s="12" t="s">
        <v>4</v>
      </c>
      <c r="B14" s="13" t="s">
        <v>5</v>
      </c>
      <c r="C14" s="12" t="s">
        <v>6</v>
      </c>
      <c r="D14" s="46"/>
      <c r="E14" s="47"/>
      <c r="F14" s="46"/>
      <c r="G14" s="47"/>
      <c r="H14" s="45"/>
    </row>
    <row r="15" spans="1:8" x14ac:dyDescent="0.55000000000000004">
      <c r="A15" s="5" t="s">
        <v>8</v>
      </c>
      <c r="B15" s="23">
        <f>B16+B19</f>
        <v>377517</v>
      </c>
      <c r="C15" s="23">
        <f t="shared" ref="C15" si="3">C16+C19</f>
        <v>13744.47</v>
      </c>
      <c r="D15" s="23"/>
      <c r="E15" s="23"/>
      <c r="F15" s="23"/>
      <c r="G15" s="23"/>
    </row>
    <row r="16" spans="1:8" x14ac:dyDescent="0.55000000000000004">
      <c r="A16" s="12" t="s">
        <v>9</v>
      </c>
      <c r="B16" s="18">
        <f t="shared" ref="B16:C16" si="4">B17+B18</f>
        <v>325291.5</v>
      </c>
      <c r="C16" s="18">
        <f t="shared" si="4"/>
        <v>10843.05</v>
      </c>
      <c r="D16" s="18"/>
      <c r="E16" s="18"/>
      <c r="F16" s="18"/>
      <c r="G16" s="18"/>
    </row>
    <row r="17" spans="1:7" x14ac:dyDescent="0.55000000000000004">
      <c r="A17" s="5" t="s">
        <v>33</v>
      </c>
      <c r="B17" s="44">
        <v>92449.5</v>
      </c>
      <c r="C17" s="5">
        <v>3081.65</v>
      </c>
      <c r="F17" s="44"/>
    </row>
    <row r="18" spans="1:7" x14ac:dyDescent="0.55000000000000004">
      <c r="A18" s="5" t="s">
        <v>11</v>
      </c>
      <c r="B18" s="6">
        <v>232842</v>
      </c>
      <c r="C18" s="5">
        <v>7761.4</v>
      </c>
      <c r="F18" s="44"/>
    </row>
    <row r="19" spans="1:7" x14ac:dyDescent="0.55000000000000004">
      <c r="A19" s="12" t="s">
        <v>12</v>
      </c>
      <c r="B19" s="18">
        <f t="shared" ref="B19:C19" si="5">B20+B21</f>
        <v>52225.5</v>
      </c>
      <c r="C19" s="18">
        <f t="shared" si="5"/>
        <v>2901.42</v>
      </c>
      <c r="D19" s="18"/>
      <c r="E19" s="43"/>
      <c r="F19" s="18"/>
      <c r="G19" s="18"/>
    </row>
    <row r="20" spans="1:7" x14ac:dyDescent="0.55000000000000004">
      <c r="A20" s="5" t="s">
        <v>13</v>
      </c>
      <c r="B20" s="44">
        <v>10983</v>
      </c>
      <c r="C20" s="5">
        <v>610.16999999999996</v>
      </c>
      <c r="F20" s="44"/>
    </row>
    <row r="21" spans="1:7" x14ac:dyDescent="0.55000000000000004">
      <c r="A21" s="5" t="s">
        <v>14</v>
      </c>
      <c r="B21" s="44">
        <v>41242.5</v>
      </c>
      <c r="C21" s="5">
        <v>2291.25</v>
      </c>
      <c r="F21" s="44"/>
    </row>
    <row r="22" spans="1:7" x14ac:dyDescent="0.55000000000000004">
      <c r="A22" s="12"/>
      <c r="C22" s="12"/>
    </row>
    <row r="23" spans="1:7" ht="18.600000000000001" thickBot="1" x14ac:dyDescent="0.75">
      <c r="A23" s="35" t="s">
        <v>0</v>
      </c>
      <c r="B23" s="32" t="s">
        <v>1</v>
      </c>
      <c r="C23" s="32"/>
      <c r="D23" s="11" t="s">
        <v>2</v>
      </c>
      <c r="E23" s="11"/>
      <c r="F23" s="11" t="s">
        <v>8</v>
      </c>
      <c r="G23" s="11"/>
    </row>
    <row r="24" spans="1:7" ht="28.8" x14ac:dyDescent="0.55000000000000004">
      <c r="A24" s="12" t="s">
        <v>4</v>
      </c>
      <c r="B24" s="13" t="s">
        <v>5</v>
      </c>
      <c r="C24" s="12" t="s">
        <v>6</v>
      </c>
      <c r="D24" s="13" t="s">
        <v>5</v>
      </c>
      <c r="E24" s="12" t="s">
        <v>6</v>
      </c>
      <c r="F24" s="13" t="s">
        <v>5</v>
      </c>
      <c r="G24" s="12" t="s">
        <v>6</v>
      </c>
    </row>
    <row r="25" spans="1:7" x14ac:dyDescent="0.55000000000000004">
      <c r="A25" s="5" t="s">
        <v>8</v>
      </c>
      <c r="B25" s="18">
        <f t="shared" ref="B25:G25" si="6">B26+B29</f>
        <v>340326.5</v>
      </c>
      <c r="C25" s="18">
        <f t="shared" si="6"/>
        <v>12350.759999999998</v>
      </c>
      <c r="D25" s="18">
        <f t="shared" si="6"/>
        <v>32062</v>
      </c>
      <c r="E25" s="18">
        <f t="shared" si="6"/>
        <v>1205.83</v>
      </c>
      <c r="F25" s="18">
        <f t="shared" si="6"/>
        <v>372388.5</v>
      </c>
      <c r="G25" s="18">
        <f t="shared" si="6"/>
        <v>13556.59</v>
      </c>
    </row>
    <row r="26" spans="1:7" x14ac:dyDescent="0.55000000000000004">
      <c r="A26" s="12" t="s">
        <v>9</v>
      </c>
      <c r="B26" s="18">
        <f t="shared" ref="B26:G26" si="7">B27+B28</f>
        <v>295031</v>
      </c>
      <c r="C26" s="18">
        <f t="shared" si="7"/>
        <v>9834.369999999999</v>
      </c>
      <c r="D26" s="18">
        <f t="shared" si="7"/>
        <v>25892</v>
      </c>
      <c r="E26" s="18">
        <f t="shared" si="7"/>
        <v>863.06</v>
      </c>
      <c r="F26" s="18">
        <f t="shared" si="7"/>
        <v>320923</v>
      </c>
      <c r="G26" s="18">
        <f t="shared" si="7"/>
        <v>10697.43</v>
      </c>
    </row>
    <row r="27" spans="1:7" x14ac:dyDescent="0.55000000000000004">
      <c r="A27" s="5" t="s">
        <v>10</v>
      </c>
      <c r="B27" s="6">
        <v>84890</v>
      </c>
      <c r="C27" s="6">
        <v>2829.67</v>
      </c>
      <c r="D27" s="6">
        <v>8233</v>
      </c>
      <c r="E27" s="6">
        <v>274.43</v>
      </c>
      <c r="F27" s="6">
        <f>B27+D27</f>
        <v>93123</v>
      </c>
      <c r="G27" s="6">
        <f>C27+E27</f>
        <v>3104.1</v>
      </c>
    </row>
    <row r="28" spans="1:7" x14ac:dyDescent="0.55000000000000004">
      <c r="A28" s="5" t="s">
        <v>11</v>
      </c>
      <c r="B28" s="6">
        <v>210141</v>
      </c>
      <c r="C28" s="6">
        <v>7004.7</v>
      </c>
      <c r="D28" s="6">
        <v>17659</v>
      </c>
      <c r="E28" s="5">
        <v>588.63</v>
      </c>
      <c r="F28" s="6">
        <f>B28+D28</f>
        <v>227800</v>
      </c>
      <c r="G28" s="6">
        <f>C28+E28</f>
        <v>7593.33</v>
      </c>
    </row>
    <row r="29" spans="1:7" x14ac:dyDescent="0.55000000000000004">
      <c r="A29" s="12" t="s">
        <v>12</v>
      </c>
      <c r="B29" s="18">
        <f t="shared" ref="B29:G29" si="8">B30+B31</f>
        <v>45295.5</v>
      </c>
      <c r="C29" s="18">
        <f t="shared" si="8"/>
        <v>2516.3900000000003</v>
      </c>
      <c r="D29" s="18">
        <f t="shared" si="8"/>
        <v>6170</v>
      </c>
      <c r="E29" s="43">
        <f t="shared" si="8"/>
        <v>342.77</v>
      </c>
      <c r="F29" s="18">
        <f t="shared" si="8"/>
        <v>51465.5</v>
      </c>
      <c r="G29" s="18">
        <f t="shared" si="8"/>
        <v>2859.1600000000003</v>
      </c>
    </row>
    <row r="30" spans="1:7" x14ac:dyDescent="0.55000000000000004">
      <c r="A30" s="5" t="s">
        <v>13</v>
      </c>
      <c r="B30" s="6">
        <v>10728.5</v>
      </c>
      <c r="C30" s="42">
        <v>596</v>
      </c>
      <c r="D30" s="5">
        <v>188</v>
      </c>
      <c r="E30" s="42">
        <v>10.44</v>
      </c>
      <c r="F30" s="6">
        <f>B30+D30</f>
        <v>10916.5</v>
      </c>
      <c r="G30" s="6">
        <f>C30+E30</f>
        <v>606.44000000000005</v>
      </c>
    </row>
    <row r="31" spans="1:7" x14ac:dyDescent="0.55000000000000004">
      <c r="A31" s="5" t="s">
        <v>14</v>
      </c>
      <c r="B31" s="6">
        <v>34567</v>
      </c>
      <c r="C31" s="14">
        <v>1920.39</v>
      </c>
      <c r="D31" s="6">
        <v>5982</v>
      </c>
      <c r="E31" s="42">
        <v>332.33</v>
      </c>
      <c r="F31" s="6">
        <f>B31+D31</f>
        <v>40549</v>
      </c>
      <c r="G31" s="6">
        <f>C31+E31</f>
        <v>2252.7200000000003</v>
      </c>
    </row>
    <row r="32" spans="1:7" x14ac:dyDescent="0.55000000000000004">
      <c r="A32" s="12"/>
      <c r="C32" s="12"/>
    </row>
    <row r="33" spans="1:7" ht="18.600000000000001" thickBot="1" x14ac:dyDescent="0.75">
      <c r="A33" s="35" t="s">
        <v>15</v>
      </c>
      <c r="B33" s="32" t="s">
        <v>1</v>
      </c>
      <c r="C33" s="32"/>
      <c r="D33" s="11" t="s">
        <v>2</v>
      </c>
      <c r="E33" s="11"/>
      <c r="F33" s="11" t="s">
        <v>8</v>
      </c>
      <c r="G33" s="11"/>
    </row>
    <row r="34" spans="1:7" ht="28.8" x14ac:dyDescent="0.55000000000000004">
      <c r="A34" s="12" t="s">
        <v>4</v>
      </c>
      <c r="B34" s="13" t="s">
        <v>5</v>
      </c>
      <c r="C34" s="12" t="s">
        <v>6</v>
      </c>
      <c r="D34" s="13" t="s">
        <v>5</v>
      </c>
      <c r="E34" s="12" t="s">
        <v>6</v>
      </c>
      <c r="F34" s="13" t="s">
        <v>5</v>
      </c>
      <c r="G34" s="12" t="s">
        <v>6</v>
      </c>
    </row>
    <row r="35" spans="1:7" x14ac:dyDescent="0.55000000000000004">
      <c r="A35" s="5" t="s">
        <v>8</v>
      </c>
      <c r="B35" s="18">
        <f t="shared" ref="B35:G35" si="9">B36+B39</f>
        <v>334939</v>
      </c>
      <c r="C35" s="18">
        <f t="shared" si="9"/>
        <v>12081.72</v>
      </c>
      <c r="D35" s="18">
        <f t="shared" si="9"/>
        <v>48208</v>
      </c>
      <c r="E35" s="18">
        <f t="shared" si="9"/>
        <v>1806.8</v>
      </c>
      <c r="F35" s="18">
        <f t="shared" si="9"/>
        <v>383147</v>
      </c>
      <c r="G35" s="18">
        <f t="shared" si="9"/>
        <v>13888.519999999999</v>
      </c>
    </row>
    <row r="36" spans="1:7" x14ac:dyDescent="0.55000000000000004">
      <c r="A36" s="12" t="s">
        <v>9</v>
      </c>
      <c r="B36" s="18">
        <f t="shared" ref="B36:G36" si="10">B37+B38</f>
        <v>293643</v>
      </c>
      <c r="C36" s="18">
        <f t="shared" si="10"/>
        <v>9787.5</v>
      </c>
      <c r="D36" s="18">
        <f t="shared" si="10"/>
        <v>39176</v>
      </c>
      <c r="E36" s="18">
        <f t="shared" si="10"/>
        <v>1305.03</v>
      </c>
      <c r="F36" s="18">
        <f t="shared" si="10"/>
        <v>332819</v>
      </c>
      <c r="G36" s="18">
        <f t="shared" si="10"/>
        <v>11092.529999999999</v>
      </c>
    </row>
    <row r="37" spans="1:7" x14ac:dyDescent="0.55000000000000004">
      <c r="A37" s="5" t="s">
        <v>10</v>
      </c>
      <c r="B37" s="6">
        <v>88365</v>
      </c>
      <c r="C37" s="6">
        <v>2945.5</v>
      </c>
      <c r="D37" s="6">
        <v>11341</v>
      </c>
      <c r="E37" s="6">
        <v>378.03</v>
      </c>
      <c r="F37" s="6">
        <f>B37+D37</f>
        <v>99706</v>
      </c>
      <c r="G37" s="6">
        <f>C37+E37</f>
        <v>3323.5299999999997</v>
      </c>
    </row>
    <row r="38" spans="1:7" x14ac:dyDescent="0.55000000000000004">
      <c r="A38" s="5" t="s">
        <v>11</v>
      </c>
      <c r="B38" s="6">
        <v>205278</v>
      </c>
      <c r="C38" s="6">
        <v>6842</v>
      </c>
      <c r="D38" s="6">
        <v>27835</v>
      </c>
      <c r="E38" s="5">
        <v>927</v>
      </c>
      <c r="F38" s="6">
        <f>B38+D38</f>
        <v>233113</v>
      </c>
      <c r="G38" s="6">
        <f>C38+E38</f>
        <v>7769</v>
      </c>
    </row>
    <row r="39" spans="1:7" x14ac:dyDescent="0.55000000000000004">
      <c r="A39" s="12" t="s">
        <v>12</v>
      </c>
      <c r="B39" s="18">
        <f t="shared" ref="B39:G39" si="11">B40+B41</f>
        <v>41296</v>
      </c>
      <c r="C39" s="18">
        <f t="shared" si="11"/>
        <v>2294.2199999999998</v>
      </c>
      <c r="D39" s="18">
        <f t="shared" si="11"/>
        <v>9032</v>
      </c>
      <c r="E39" s="43">
        <f t="shared" si="11"/>
        <v>501.77</v>
      </c>
      <c r="F39" s="18">
        <f t="shared" si="11"/>
        <v>50328</v>
      </c>
      <c r="G39" s="18">
        <f t="shared" si="11"/>
        <v>2795.9900000000002</v>
      </c>
    </row>
    <row r="40" spans="1:7" x14ac:dyDescent="0.55000000000000004">
      <c r="A40" s="5" t="s">
        <v>13</v>
      </c>
      <c r="B40" s="6">
        <v>11360</v>
      </c>
      <c r="C40" s="42">
        <v>631.11</v>
      </c>
      <c r="D40" s="5">
        <v>260</v>
      </c>
      <c r="E40" s="42">
        <v>14.44</v>
      </c>
      <c r="F40" s="6">
        <f>B40+D40</f>
        <v>11620</v>
      </c>
      <c r="G40" s="6">
        <f>C40+E40</f>
        <v>645.55000000000007</v>
      </c>
    </row>
    <row r="41" spans="1:7" x14ac:dyDescent="0.55000000000000004">
      <c r="A41" s="5" t="s">
        <v>14</v>
      </c>
      <c r="B41" s="6">
        <v>29936</v>
      </c>
      <c r="C41" s="14">
        <v>1663.11</v>
      </c>
      <c r="D41" s="6">
        <v>8772</v>
      </c>
      <c r="E41" s="42">
        <v>487.33</v>
      </c>
      <c r="F41" s="6">
        <f>B41+D41</f>
        <v>38708</v>
      </c>
      <c r="G41" s="6">
        <f>C41+E41</f>
        <v>2150.44</v>
      </c>
    </row>
    <row r="42" spans="1:7" x14ac:dyDescent="0.55000000000000004">
      <c r="A42" s="12"/>
      <c r="C42" s="12"/>
    </row>
    <row r="43" spans="1:7" ht="18.600000000000001" thickBot="1" x14ac:dyDescent="0.75">
      <c r="A43" s="35" t="s">
        <v>16</v>
      </c>
      <c r="B43" s="32" t="s">
        <v>1</v>
      </c>
      <c r="C43" s="32"/>
      <c r="D43" s="11" t="s">
        <v>2</v>
      </c>
      <c r="E43" s="11"/>
      <c r="F43" s="11" t="s">
        <v>8</v>
      </c>
      <c r="G43" s="11"/>
    </row>
    <row r="44" spans="1:7" ht="28.8" x14ac:dyDescent="0.55000000000000004">
      <c r="A44" s="12" t="s">
        <v>4</v>
      </c>
      <c r="B44" s="13" t="s">
        <v>5</v>
      </c>
      <c r="C44" s="12" t="s">
        <v>6</v>
      </c>
      <c r="D44" s="13" t="s">
        <v>5</v>
      </c>
      <c r="E44" s="12" t="s">
        <v>6</v>
      </c>
      <c r="F44" s="13" t="s">
        <v>5</v>
      </c>
      <c r="G44" s="12" t="s">
        <v>6</v>
      </c>
    </row>
    <row r="45" spans="1:7" x14ac:dyDescent="0.55000000000000004">
      <c r="A45" s="5" t="s">
        <v>8</v>
      </c>
      <c r="B45" s="18">
        <f t="shared" ref="B45:G45" si="12">B46+B49</f>
        <v>322539</v>
      </c>
      <c r="C45" s="18">
        <f t="shared" si="12"/>
        <v>11542.06</v>
      </c>
      <c r="D45" s="18">
        <f t="shared" si="12"/>
        <v>74883</v>
      </c>
      <c r="E45" s="18">
        <f t="shared" si="12"/>
        <v>2836.81</v>
      </c>
      <c r="F45" s="18">
        <f t="shared" si="12"/>
        <v>397422</v>
      </c>
      <c r="G45" s="18">
        <f t="shared" si="12"/>
        <v>14378.869999999997</v>
      </c>
    </row>
    <row r="46" spans="1:7" x14ac:dyDescent="0.55000000000000004">
      <c r="A46" s="12" t="s">
        <v>9</v>
      </c>
      <c r="B46" s="18">
        <f t="shared" ref="B46:G46" si="13">B47+B48</f>
        <v>286935</v>
      </c>
      <c r="C46" s="18">
        <f t="shared" si="13"/>
        <v>9564.0299999999988</v>
      </c>
      <c r="D46" s="18">
        <f t="shared" si="13"/>
        <v>59542</v>
      </c>
      <c r="E46" s="18">
        <f t="shared" si="13"/>
        <v>1984.53</v>
      </c>
      <c r="F46" s="18">
        <f t="shared" si="13"/>
        <v>346477</v>
      </c>
      <c r="G46" s="18">
        <f t="shared" si="13"/>
        <v>11548.559999999998</v>
      </c>
    </row>
    <row r="47" spans="1:7" x14ac:dyDescent="0.55000000000000004">
      <c r="A47" s="5" t="s">
        <v>10</v>
      </c>
      <c r="B47" s="6">
        <v>84704</v>
      </c>
      <c r="C47" s="6">
        <v>2823</v>
      </c>
      <c r="D47" s="6">
        <v>13966</v>
      </c>
      <c r="E47" s="42">
        <v>465.53</v>
      </c>
      <c r="F47" s="6">
        <f>B47+D47</f>
        <v>98670</v>
      </c>
      <c r="G47" s="6">
        <f>C47+E47</f>
        <v>3288.5299999999997</v>
      </c>
    </row>
    <row r="48" spans="1:7" x14ac:dyDescent="0.55000000000000004">
      <c r="A48" s="5" t="s">
        <v>11</v>
      </c>
      <c r="B48" s="6">
        <v>202231</v>
      </c>
      <c r="C48" s="6">
        <v>6741.03</v>
      </c>
      <c r="D48" s="6">
        <v>45576</v>
      </c>
      <c r="E48" s="6">
        <v>1519</v>
      </c>
      <c r="F48" s="6">
        <f>B48+D48</f>
        <v>247807</v>
      </c>
      <c r="G48" s="6">
        <f>C48+E48</f>
        <v>8260.0299999999988</v>
      </c>
    </row>
    <row r="49" spans="1:8" x14ac:dyDescent="0.55000000000000004">
      <c r="A49" s="12" t="s">
        <v>12</v>
      </c>
      <c r="B49" s="18">
        <f t="shared" ref="B49:G49" si="14">B50+B51</f>
        <v>35604</v>
      </c>
      <c r="C49" s="18">
        <f t="shared" si="14"/>
        <v>1978.03</v>
      </c>
      <c r="D49" s="18">
        <f t="shared" si="14"/>
        <v>15341</v>
      </c>
      <c r="E49" s="43">
        <f t="shared" si="14"/>
        <v>852.28</v>
      </c>
      <c r="F49" s="18">
        <f t="shared" si="14"/>
        <v>50945</v>
      </c>
      <c r="G49" s="18">
        <f t="shared" si="14"/>
        <v>2830.31</v>
      </c>
    </row>
    <row r="50" spans="1:8" x14ac:dyDescent="0.55000000000000004">
      <c r="A50" s="5" t="s">
        <v>13</v>
      </c>
      <c r="B50" s="6">
        <v>12061</v>
      </c>
      <c r="C50" s="42">
        <v>670.06</v>
      </c>
      <c r="D50" s="5">
        <v>646</v>
      </c>
      <c r="E50" s="42">
        <v>35.89</v>
      </c>
      <c r="F50" s="6">
        <f>B50+D50</f>
        <v>12707</v>
      </c>
      <c r="G50" s="42">
        <f>C50+E50</f>
        <v>705.94999999999993</v>
      </c>
    </row>
    <row r="51" spans="1:8" x14ac:dyDescent="0.55000000000000004">
      <c r="A51" s="5" t="s">
        <v>14</v>
      </c>
      <c r="B51" s="6">
        <v>23543</v>
      </c>
      <c r="C51" s="14">
        <v>1307.97</v>
      </c>
      <c r="D51" s="6">
        <v>14695</v>
      </c>
      <c r="E51" s="42">
        <v>816.39</v>
      </c>
      <c r="F51" s="6">
        <f>B51+D51</f>
        <v>38238</v>
      </c>
      <c r="G51" s="14">
        <f>C51+E51</f>
        <v>2124.36</v>
      </c>
    </row>
    <row r="52" spans="1:8" x14ac:dyDescent="0.55000000000000004">
      <c r="A52" s="5"/>
      <c r="B52" s="6"/>
      <c r="C52" s="14"/>
      <c r="D52" s="6"/>
      <c r="E52" s="42"/>
      <c r="F52" s="6"/>
      <c r="G52" s="14"/>
    </row>
    <row r="53" spans="1:8" ht="18.600000000000001" thickBot="1" x14ac:dyDescent="0.75">
      <c r="A53" s="35" t="s">
        <v>17</v>
      </c>
      <c r="B53" s="32" t="s">
        <v>1</v>
      </c>
      <c r="C53" s="32"/>
      <c r="D53" s="11" t="s">
        <v>2</v>
      </c>
      <c r="E53" s="11"/>
      <c r="F53" s="11" t="s">
        <v>8</v>
      </c>
      <c r="G53" s="11"/>
    </row>
    <row r="54" spans="1:8" ht="28.8" x14ac:dyDescent="0.55000000000000004">
      <c r="A54" s="12" t="s">
        <v>4</v>
      </c>
      <c r="B54" s="13" t="s">
        <v>5</v>
      </c>
      <c r="C54" s="12" t="s">
        <v>6</v>
      </c>
      <c r="D54" s="13" t="s">
        <v>5</v>
      </c>
      <c r="E54" s="12" t="s">
        <v>6</v>
      </c>
      <c r="F54" s="13" t="s">
        <v>5</v>
      </c>
      <c r="G54" s="12" t="s">
        <v>6</v>
      </c>
    </row>
    <row r="55" spans="1:8" x14ac:dyDescent="0.55000000000000004">
      <c r="A55" s="5" t="s">
        <v>8</v>
      </c>
      <c r="B55" s="18">
        <f t="shared" ref="B55:G55" si="15">B56+B59</f>
        <v>306227</v>
      </c>
      <c r="C55" s="18">
        <f t="shared" si="15"/>
        <v>10827.08</v>
      </c>
      <c r="D55" s="18">
        <f t="shared" si="15"/>
        <v>75955.5</v>
      </c>
      <c r="E55" s="18">
        <f t="shared" si="15"/>
        <v>2999.4</v>
      </c>
      <c r="F55" s="18">
        <f t="shared" si="15"/>
        <v>382182.5</v>
      </c>
      <c r="G55" s="18">
        <f t="shared" si="15"/>
        <v>13826.48</v>
      </c>
    </row>
    <row r="56" spans="1:8" x14ac:dyDescent="0.55000000000000004">
      <c r="A56" s="12" t="s">
        <v>9</v>
      </c>
      <c r="B56" s="18">
        <f t="shared" ref="B56:G56" si="16">B57+B58</f>
        <v>278326.5</v>
      </c>
      <c r="C56" s="18">
        <f t="shared" si="16"/>
        <v>9277.5499999999993</v>
      </c>
      <c r="D56" s="18">
        <f t="shared" si="16"/>
        <v>54916</v>
      </c>
      <c r="E56" s="18">
        <f t="shared" si="16"/>
        <v>1830.5300000000002</v>
      </c>
      <c r="F56" s="18">
        <f t="shared" si="16"/>
        <v>333242.5</v>
      </c>
      <c r="G56" s="18">
        <f t="shared" si="16"/>
        <v>11108.08</v>
      </c>
    </row>
    <row r="57" spans="1:8" x14ac:dyDescent="0.55000000000000004">
      <c r="A57" s="5" t="s">
        <v>10</v>
      </c>
      <c r="B57" s="14">
        <v>79784.5</v>
      </c>
      <c r="C57" s="14">
        <v>2659.48</v>
      </c>
      <c r="D57" s="14">
        <v>16264</v>
      </c>
      <c r="E57" s="14">
        <v>542.13</v>
      </c>
      <c r="F57" s="14">
        <f>B57+D57</f>
        <v>96048.5</v>
      </c>
      <c r="G57" s="14">
        <f>C57+E57</f>
        <v>3201.61</v>
      </c>
    </row>
    <row r="58" spans="1:8" x14ac:dyDescent="0.55000000000000004">
      <c r="A58" s="5" t="s">
        <v>11</v>
      </c>
      <c r="B58" s="14">
        <v>198542</v>
      </c>
      <c r="C58" s="14">
        <v>6618.07</v>
      </c>
      <c r="D58" s="14">
        <v>38652</v>
      </c>
      <c r="E58" s="14">
        <v>1288.4000000000001</v>
      </c>
      <c r="F58" s="14">
        <f>B58+D58</f>
        <v>237194</v>
      </c>
      <c r="G58" s="14">
        <f>C58+E58</f>
        <v>7906.4699999999993</v>
      </c>
    </row>
    <row r="59" spans="1:8" x14ac:dyDescent="0.55000000000000004">
      <c r="A59" s="12" t="s">
        <v>12</v>
      </c>
      <c r="B59" s="18">
        <f t="shared" ref="B59:G59" si="17">B60+B61</f>
        <v>27900.5</v>
      </c>
      <c r="C59" s="18">
        <f t="shared" si="17"/>
        <v>1549.53</v>
      </c>
      <c r="D59" s="18">
        <f t="shared" si="17"/>
        <v>21039.5</v>
      </c>
      <c r="E59" s="18">
        <f t="shared" si="17"/>
        <v>1168.8699999999999</v>
      </c>
      <c r="F59" s="18">
        <f t="shared" si="17"/>
        <v>48940</v>
      </c>
      <c r="G59" s="18">
        <f t="shared" si="17"/>
        <v>2718.4</v>
      </c>
    </row>
    <row r="60" spans="1:8" x14ac:dyDescent="0.55000000000000004">
      <c r="A60" s="5" t="s">
        <v>13</v>
      </c>
      <c r="B60" s="14">
        <v>11133</v>
      </c>
      <c r="C60" s="14">
        <v>618</v>
      </c>
      <c r="D60" s="14">
        <v>703</v>
      </c>
      <c r="E60" s="14">
        <v>39.06</v>
      </c>
      <c r="F60" s="14">
        <f>B60+D60</f>
        <v>11836</v>
      </c>
      <c r="G60" s="42">
        <f>C60+E60</f>
        <v>657.06</v>
      </c>
    </row>
    <row r="61" spans="1:8" s="8" customFormat="1" x14ac:dyDescent="0.55000000000000004">
      <c r="A61" s="5" t="s">
        <v>14</v>
      </c>
      <c r="B61" s="14">
        <v>16767.5</v>
      </c>
      <c r="C61" s="14">
        <v>931.53</v>
      </c>
      <c r="D61" s="14">
        <v>20336.5</v>
      </c>
      <c r="E61" s="14">
        <v>1129.81</v>
      </c>
      <c r="F61" s="14">
        <f>B61+D61</f>
        <v>37104</v>
      </c>
      <c r="G61" s="51">
        <f>C61+E61</f>
        <v>2061.34</v>
      </c>
      <c r="H61" s="5"/>
    </row>
    <row r="62" spans="1:8" s="8" customFormat="1" x14ac:dyDescent="0.55000000000000004">
      <c r="A62" s="5"/>
      <c r="B62" s="14"/>
      <c r="C62" s="14"/>
      <c r="D62" s="14"/>
      <c r="E62" s="14"/>
      <c r="F62" s="14"/>
      <c r="G62" s="51"/>
      <c r="H62" s="5"/>
    </row>
    <row r="63" spans="1:8" ht="12.9" x14ac:dyDescent="0.5">
      <c r="A63" s="52" t="s">
        <v>36</v>
      </c>
      <c r="B63" s="52"/>
      <c r="C63" s="52"/>
      <c r="D63" s="52"/>
      <c r="E63" s="52"/>
      <c r="F63" s="52"/>
      <c r="G63" s="52"/>
      <c r="H63" s="1"/>
    </row>
    <row r="64" spans="1:8" s="8" customFormat="1" x14ac:dyDescent="0.55000000000000004">
      <c r="A64" s="52" t="s">
        <v>35</v>
      </c>
      <c r="B64" s="5"/>
      <c r="C64" s="5"/>
      <c r="D64" s="5"/>
      <c r="E64" s="5"/>
      <c r="F64" s="5"/>
      <c r="G64" s="5"/>
    </row>
    <row r="65" spans="1:8" ht="14.25" customHeight="1" x14ac:dyDescent="0.55000000000000004">
      <c r="A65" s="12"/>
      <c r="C65" s="12"/>
    </row>
    <row r="66" spans="1:8" ht="18.600000000000001" hidden="1" thickBot="1" x14ac:dyDescent="0.75">
      <c r="A66" s="35" t="s">
        <v>18</v>
      </c>
      <c r="B66" s="32" t="s">
        <v>1</v>
      </c>
      <c r="C66" s="32"/>
      <c r="D66" s="11" t="s">
        <v>2</v>
      </c>
      <c r="E66" s="11"/>
      <c r="F66" s="11" t="s">
        <v>3</v>
      </c>
      <c r="G66" s="11"/>
    </row>
    <row r="67" spans="1:8" ht="28.8" hidden="1" x14ac:dyDescent="0.55000000000000004">
      <c r="A67" s="12" t="s">
        <v>4</v>
      </c>
      <c r="B67" s="13" t="s">
        <v>5</v>
      </c>
      <c r="C67" s="12" t="s">
        <v>6</v>
      </c>
      <c r="D67" s="13" t="s">
        <v>5</v>
      </c>
      <c r="E67" s="12" t="s">
        <v>6</v>
      </c>
      <c r="F67" s="13" t="s">
        <v>5</v>
      </c>
      <c r="G67" s="12" t="s">
        <v>7</v>
      </c>
    </row>
    <row r="68" spans="1:8" hidden="1" x14ac:dyDescent="0.55000000000000004">
      <c r="A68" s="5" t="s">
        <v>8</v>
      </c>
      <c r="B68" s="18">
        <f t="shared" ref="B68:G68" si="18">B69+B72</f>
        <v>305960</v>
      </c>
      <c r="C68" s="18">
        <f>C69+C72</f>
        <v>10816.69</v>
      </c>
      <c r="D68" s="18">
        <f t="shared" si="18"/>
        <v>78214.5</v>
      </c>
      <c r="E68" s="18">
        <f t="shared" si="18"/>
        <v>3090.12</v>
      </c>
      <c r="F68" s="18">
        <f t="shared" si="18"/>
        <v>384174.5</v>
      </c>
      <c r="G68" s="18">
        <f t="shared" si="18"/>
        <v>13906.81</v>
      </c>
    </row>
    <row r="69" spans="1:8" hidden="1" x14ac:dyDescent="0.55000000000000004">
      <c r="A69" s="12" t="s">
        <v>9</v>
      </c>
      <c r="B69" s="18">
        <f t="shared" ref="B69:G69" si="19">B70+B71</f>
        <v>278149</v>
      </c>
      <c r="C69" s="18">
        <f t="shared" si="19"/>
        <v>9271.630000000001</v>
      </c>
      <c r="D69" s="18">
        <f t="shared" si="19"/>
        <v>56481</v>
      </c>
      <c r="E69" s="18">
        <f t="shared" si="19"/>
        <v>1882.6999999999998</v>
      </c>
      <c r="F69" s="18">
        <f t="shared" si="19"/>
        <v>334630</v>
      </c>
      <c r="G69" s="18">
        <f t="shared" si="19"/>
        <v>11154.33</v>
      </c>
    </row>
    <row r="70" spans="1:8" hidden="1" x14ac:dyDescent="0.55000000000000004">
      <c r="A70" s="5" t="s">
        <v>10</v>
      </c>
      <c r="B70" s="14">
        <v>80491</v>
      </c>
      <c r="C70" s="14">
        <v>2683.03</v>
      </c>
      <c r="D70" s="14">
        <v>15635</v>
      </c>
      <c r="E70" s="14">
        <v>521.16999999999996</v>
      </c>
      <c r="F70" s="14">
        <f>B70+D70</f>
        <v>96126</v>
      </c>
      <c r="G70" s="14">
        <f>C70+E70</f>
        <v>3204.2000000000003</v>
      </c>
    </row>
    <row r="71" spans="1:8" hidden="1" x14ac:dyDescent="0.55000000000000004">
      <c r="A71" s="5" t="s">
        <v>11</v>
      </c>
      <c r="B71" s="14">
        <v>197658</v>
      </c>
      <c r="C71" s="14">
        <v>6588.6</v>
      </c>
      <c r="D71" s="14">
        <v>40846</v>
      </c>
      <c r="E71" s="14">
        <v>1361.53</v>
      </c>
      <c r="F71" s="14">
        <f>B71+D71</f>
        <v>238504</v>
      </c>
      <c r="G71" s="14">
        <f>C71+E71</f>
        <v>7950.13</v>
      </c>
    </row>
    <row r="72" spans="1:8" hidden="1" x14ac:dyDescent="0.55000000000000004">
      <c r="A72" s="12" t="s">
        <v>12</v>
      </c>
      <c r="B72" s="18">
        <f t="shared" ref="B72:G72" si="20">B73+B74</f>
        <v>27811</v>
      </c>
      <c r="C72" s="18">
        <f t="shared" si="20"/>
        <v>1545.06</v>
      </c>
      <c r="D72" s="18">
        <f t="shared" si="20"/>
        <v>21733.5</v>
      </c>
      <c r="E72" s="18">
        <f t="shared" si="20"/>
        <v>1207.4199999999998</v>
      </c>
      <c r="F72" s="18">
        <f t="shared" si="20"/>
        <v>49544.5</v>
      </c>
      <c r="G72" s="18">
        <f t="shared" si="20"/>
        <v>2752.4799999999996</v>
      </c>
    </row>
    <row r="73" spans="1:8" hidden="1" x14ac:dyDescent="0.55000000000000004">
      <c r="A73" s="5" t="s">
        <v>13</v>
      </c>
      <c r="B73" s="14">
        <v>10024.5</v>
      </c>
      <c r="C73" s="14">
        <v>556.91999999999996</v>
      </c>
      <c r="D73" s="14">
        <v>533</v>
      </c>
      <c r="E73" s="14">
        <v>29.61</v>
      </c>
      <c r="F73" s="14">
        <f>B73+D73</f>
        <v>10557.5</v>
      </c>
      <c r="G73" s="19">
        <f>C73+E73</f>
        <v>586.53</v>
      </c>
    </row>
    <row r="74" spans="1:8" s="8" customFormat="1" hidden="1" x14ac:dyDescent="0.55000000000000004">
      <c r="A74" s="5" t="s">
        <v>14</v>
      </c>
      <c r="B74" s="14">
        <v>17786.5</v>
      </c>
      <c r="C74" s="14">
        <v>988.14</v>
      </c>
      <c r="D74" s="14">
        <v>21200.5</v>
      </c>
      <c r="E74" s="14">
        <v>1177.81</v>
      </c>
      <c r="F74" s="14">
        <f>B74+D74</f>
        <v>38987</v>
      </c>
      <c r="G74" s="14">
        <f>C74+E74</f>
        <v>2165.9499999999998</v>
      </c>
      <c r="H74" s="5"/>
    </row>
    <row r="75" spans="1:8" hidden="1" x14ac:dyDescent="0.55000000000000004">
      <c r="A75" s="12"/>
      <c r="C75" s="12"/>
    </row>
    <row r="76" spans="1:8" ht="18.600000000000001" hidden="1" thickBot="1" x14ac:dyDescent="0.75">
      <c r="A76" s="35" t="s">
        <v>19</v>
      </c>
      <c r="B76" s="32" t="s">
        <v>1</v>
      </c>
      <c r="C76" s="32"/>
      <c r="D76" s="11" t="s">
        <v>2</v>
      </c>
      <c r="E76" s="11"/>
      <c r="F76" s="11" t="s">
        <v>3</v>
      </c>
      <c r="G76" s="11"/>
    </row>
    <row r="77" spans="1:8" ht="28.8" hidden="1" x14ac:dyDescent="0.55000000000000004">
      <c r="A77" s="12" t="s">
        <v>4</v>
      </c>
      <c r="B77" s="13" t="s">
        <v>5</v>
      </c>
      <c r="C77" s="12" t="s">
        <v>6</v>
      </c>
      <c r="D77" s="13" t="s">
        <v>5</v>
      </c>
      <c r="E77" s="12" t="s">
        <v>6</v>
      </c>
      <c r="F77" s="13" t="s">
        <v>5</v>
      </c>
      <c r="G77" s="12" t="s">
        <v>7</v>
      </c>
    </row>
    <row r="78" spans="1:8" hidden="1" x14ac:dyDescent="0.55000000000000004">
      <c r="A78" s="5" t="s">
        <v>8</v>
      </c>
      <c r="B78" s="18">
        <f t="shared" ref="B78:G78" si="21">B79+B82</f>
        <v>295161.5</v>
      </c>
      <c r="C78" s="18">
        <f t="shared" si="21"/>
        <v>10465.369999999999</v>
      </c>
      <c r="D78" s="18">
        <f t="shared" si="21"/>
        <v>83533.5</v>
      </c>
      <c r="E78" s="18">
        <f t="shared" si="21"/>
        <v>3330.4399999999996</v>
      </c>
      <c r="F78" s="18">
        <f t="shared" si="21"/>
        <v>378695</v>
      </c>
      <c r="G78" s="18">
        <f t="shared" si="21"/>
        <v>13795.810000000001</v>
      </c>
    </row>
    <row r="79" spans="1:8" hidden="1" x14ac:dyDescent="0.55000000000000004">
      <c r="A79" s="12" t="s">
        <v>9</v>
      </c>
      <c r="B79" s="18">
        <f t="shared" ref="B79:G79" si="22">B80+B81</f>
        <v>266962</v>
      </c>
      <c r="C79" s="18">
        <f t="shared" si="22"/>
        <v>8898.73</v>
      </c>
      <c r="D79" s="18">
        <f t="shared" si="22"/>
        <v>58964</v>
      </c>
      <c r="E79" s="18">
        <f t="shared" si="22"/>
        <v>1965.4699999999998</v>
      </c>
      <c r="F79" s="18">
        <f t="shared" si="22"/>
        <v>325926</v>
      </c>
      <c r="G79" s="18">
        <f t="shared" si="22"/>
        <v>10864.2</v>
      </c>
    </row>
    <row r="80" spans="1:8" hidden="1" x14ac:dyDescent="0.55000000000000004">
      <c r="A80" s="5" t="s">
        <v>10</v>
      </c>
      <c r="B80" s="14">
        <v>81271</v>
      </c>
      <c r="C80" s="14">
        <v>2709.03</v>
      </c>
      <c r="D80" s="14">
        <v>16797</v>
      </c>
      <c r="E80" s="14">
        <v>559.9</v>
      </c>
      <c r="F80" s="14">
        <f>B80+D80</f>
        <v>98068</v>
      </c>
      <c r="G80" s="14">
        <f>C80+E80</f>
        <v>3268.9300000000003</v>
      </c>
    </row>
    <row r="81" spans="1:7" hidden="1" x14ac:dyDescent="0.55000000000000004">
      <c r="A81" s="5" t="s">
        <v>11</v>
      </c>
      <c r="B81" s="14">
        <v>185691</v>
      </c>
      <c r="C81" s="14">
        <v>6189.7</v>
      </c>
      <c r="D81" s="14">
        <v>42167</v>
      </c>
      <c r="E81" s="14">
        <v>1405.57</v>
      </c>
      <c r="F81" s="14">
        <f>B81+D81</f>
        <v>227858</v>
      </c>
      <c r="G81" s="14">
        <f>C81+E81</f>
        <v>7595.2699999999995</v>
      </c>
    </row>
    <row r="82" spans="1:7" hidden="1" x14ac:dyDescent="0.55000000000000004">
      <c r="A82" s="12" t="s">
        <v>12</v>
      </c>
      <c r="B82" s="18">
        <f t="shared" ref="B82:G82" si="23">B83+B84</f>
        <v>28199.5</v>
      </c>
      <c r="C82" s="18">
        <f t="shared" si="23"/>
        <v>1566.6399999999999</v>
      </c>
      <c r="D82" s="18">
        <f t="shared" si="23"/>
        <v>24569.5</v>
      </c>
      <c r="E82" s="18">
        <f t="shared" si="23"/>
        <v>1364.9699999999998</v>
      </c>
      <c r="F82" s="18">
        <f t="shared" si="23"/>
        <v>52769</v>
      </c>
      <c r="G82" s="18">
        <f t="shared" si="23"/>
        <v>2931.61</v>
      </c>
    </row>
    <row r="83" spans="1:7" hidden="1" x14ac:dyDescent="0.55000000000000004">
      <c r="A83" s="5" t="s">
        <v>13</v>
      </c>
      <c r="B83" s="14">
        <v>9393</v>
      </c>
      <c r="C83" s="14">
        <v>521.83000000000004</v>
      </c>
      <c r="D83" s="14">
        <v>659</v>
      </c>
      <c r="E83" s="14">
        <v>36.61</v>
      </c>
      <c r="F83" s="14">
        <f>B83+D83</f>
        <v>10052</v>
      </c>
      <c r="G83" s="42">
        <f>C83+E83</f>
        <v>558.44000000000005</v>
      </c>
    </row>
    <row r="84" spans="1:7" hidden="1" x14ac:dyDescent="0.55000000000000004">
      <c r="A84" s="5" t="s">
        <v>14</v>
      </c>
      <c r="B84" s="14">
        <v>18806.5</v>
      </c>
      <c r="C84" s="14">
        <v>1044.81</v>
      </c>
      <c r="D84" s="14">
        <v>23910.5</v>
      </c>
      <c r="E84" s="14">
        <v>1328.36</v>
      </c>
      <c r="F84" s="14">
        <f>B84+D84</f>
        <v>42717</v>
      </c>
      <c r="G84" s="14">
        <f>C84+E84</f>
        <v>2373.17</v>
      </c>
    </row>
    <row r="87" spans="1:7" x14ac:dyDescent="0.55000000000000004">
      <c r="A87" s="12"/>
      <c r="C87" s="12"/>
    </row>
    <row r="88" spans="1:7" ht="18.600000000000001" hidden="1" thickBot="1" x14ac:dyDescent="0.75">
      <c r="A88" s="35" t="s">
        <v>20</v>
      </c>
      <c r="B88" s="32" t="s">
        <v>1</v>
      </c>
      <c r="C88" s="32"/>
      <c r="D88" s="11" t="s">
        <v>2</v>
      </c>
      <c r="E88" s="11"/>
      <c r="F88" s="11" t="s">
        <v>3</v>
      </c>
      <c r="G88" s="11"/>
    </row>
    <row r="89" spans="1:7" ht="28.8" hidden="1" x14ac:dyDescent="0.55000000000000004">
      <c r="A89" s="12" t="s">
        <v>4</v>
      </c>
      <c r="B89" s="13" t="s">
        <v>5</v>
      </c>
      <c r="C89" s="12" t="s">
        <v>6</v>
      </c>
      <c r="D89" s="13" t="s">
        <v>5</v>
      </c>
      <c r="E89" s="12" t="s">
        <v>6</v>
      </c>
      <c r="F89" s="13" t="s">
        <v>5</v>
      </c>
      <c r="G89" s="12" t="s">
        <v>7</v>
      </c>
    </row>
    <row r="90" spans="1:7" hidden="1" x14ac:dyDescent="0.55000000000000004">
      <c r="A90" s="5" t="s">
        <v>8</v>
      </c>
      <c r="B90" s="18">
        <f t="shared" ref="B90:G90" si="24">B91+B94</f>
        <v>287395</v>
      </c>
      <c r="C90" s="18">
        <f t="shared" si="24"/>
        <v>10223.459999999999</v>
      </c>
      <c r="D90" s="18">
        <f t="shared" si="24"/>
        <v>99496</v>
      </c>
      <c r="E90" s="18">
        <f t="shared" si="24"/>
        <v>3976.45</v>
      </c>
      <c r="F90" s="18">
        <f t="shared" si="24"/>
        <v>386891</v>
      </c>
      <c r="G90" s="18">
        <f t="shared" si="24"/>
        <v>14199.91</v>
      </c>
    </row>
    <row r="91" spans="1:7" hidden="1" x14ac:dyDescent="0.55000000000000004">
      <c r="A91" s="12" t="s">
        <v>9</v>
      </c>
      <c r="B91" s="18">
        <f t="shared" ref="B91:G91" si="25">B92+B93</f>
        <v>258432</v>
      </c>
      <c r="C91" s="18">
        <f t="shared" si="25"/>
        <v>8614.4</v>
      </c>
      <c r="D91" s="18">
        <f t="shared" si="25"/>
        <v>69773</v>
      </c>
      <c r="E91" s="18">
        <f t="shared" si="25"/>
        <v>2325.17</v>
      </c>
      <c r="F91" s="18">
        <f t="shared" si="25"/>
        <v>328205</v>
      </c>
      <c r="G91" s="18">
        <f t="shared" si="25"/>
        <v>10939.57</v>
      </c>
    </row>
    <row r="92" spans="1:7" hidden="1" x14ac:dyDescent="0.55000000000000004">
      <c r="A92" s="5" t="s">
        <v>10</v>
      </c>
      <c r="B92" s="14">
        <v>77888</v>
      </c>
      <c r="C92" s="14">
        <v>2596.27</v>
      </c>
      <c r="D92" s="14">
        <v>19488</v>
      </c>
      <c r="E92" s="14">
        <v>649</v>
      </c>
      <c r="F92" s="14">
        <f>B92+D92</f>
        <v>97376</v>
      </c>
      <c r="G92" s="14">
        <f>C92+E92</f>
        <v>3245.27</v>
      </c>
    </row>
    <row r="93" spans="1:7" hidden="1" x14ac:dyDescent="0.55000000000000004">
      <c r="A93" s="5" t="s">
        <v>11</v>
      </c>
      <c r="B93" s="14">
        <v>180544</v>
      </c>
      <c r="C93" s="14">
        <v>6018.13</v>
      </c>
      <c r="D93" s="14">
        <v>50285</v>
      </c>
      <c r="E93" s="14">
        <v>1676.17</v>
      </c>
      <c r="F93" s="14">
        <f>B93+D93</f>
        <v>230829</v>
      </c>
      <c r="G93" s="14">
        <f>C93+E93</f>
        <v>7694.3</v>
      </c>
    </row>
    <row r="94" spans="1:7" hidden="1" x14ac:dyDescent="0.55000000000000004">
      <c r="A94" s="12" t="s">
        <v>12</v>
      </c>
      <c r="B94" s="18">
        <f t="shared" ref="B94:G94" si="26">B95+B96</f>
        <v>28963</v>
      </c>
      <c r="C94" s="18">
        <f t="shared" si="26"/>
        <v>1609.06</v>
      </c>
      <c r="D94" s="18">
        <f t="shared" si="26"/>
        <v>29723</v>
      </c>
      <c r="E94" s="18">
        <f t="shared" si="26"/>
        <v>1651.28</v>
      </c>
      <c r="F94" s="18">
        <f t="shared" si="26"/>
        <v>58686</v>
      </c>
      <c r="G94" s="18">
        <f t="shared" si="26"/>
        <v>3260.3399999999997</v>
      </c>
    </row>
    <row r="95" spans="1:7" hidden="1" x14ac:dyDescent="0.55000000000000004">
      <c r="A95" s="5" t="s">
        <v>13</v>
      </c>
      <c r="B95" s="14">
        <v>8996</v>
      </c>
      <c r="C95" s="14">
        <v>499.78</v>
      </c>
      <c r="D95" s="14">
        <v>842</v>
      </c>
      <c r="E95" s="14">
        <v>46.78</v>
      </c>
      <c r="F95" s="14">
        <f>B95+D95</f>
        <v>9838</v>
      </c>
      <c r="G95" s="42">
        <f>C95+E95</f>
        <v>546.55999999999995</v>
      </c>
    </row>
    <row r="96" spans="1:7" hidden="1" x14ac:dyDescent="0.55000000000000004">
      <c r="A96" s="5" t="s">
        <v>14</v>
      </c>
      <c r="B96" s="14">
        <v>19967</v>
      </c>
      <c r="C96" s="14">
        <v>1109.28</v>
      </c>
      <c r="D96" s="14">
        <v>28881</v>
      </c>
      <c r="E96" s="14">
        <v>1604.5</v>
      </c>
      <c r="F96" s="14">
        <f>B96+D96</f>
        <v>48848</v>
      </c>
      <c r="G96" s="14">
        <f>C96+E96</f>
        <v>2713.7799999999997</v>
      </c>
    </row>
    <row r="97" spans="1:7" s="8" customFormat="1" x14ac:dyDescent="0.55000000000000004">
      <c r="A97" s="5"/>
      <c r="B97" s="5"/>
      <c r="C97" s="5"/>
      <c r="D97" s="5"/>
      <c r="E97" s="5"/>
      <c r="F97" s="5"/>
      <c r="G97" s="5"/>
    </row>
    <row r="98" spans="1:7" s="8" customFormat="1" ht="18.600000000000001" hidden="1" thickBot="1" x14ac:dyDescent="0.75">
      <c r="A98" s="35" t="s">
        <v>21</v>
      </c>
      <c r="B98" s="33" t="s">
        <v>1</v>
      </c>
      <c r="C98" s="34"/>
      <c r="D98" s="11" t="s">
        <v>2</v>
      </c>
      <c r="E98" s="11"/>
      <c r="F98" s="34" t="s">
        <v>3</v>
      </c>
      <c r="G98" s="34"/>
    </row>
    <row r="99" spans="1:7" s="8" customFormat="1" ht="28.8" hidden="1" x14ac:dyDescent="0.55000000000000004">
      <c r="A99" s="16" t="s">
        <v>4</v>
      </c>
      <c r="B99" s="15" t="s">
        <v>5</v>
      </c>
      <c r="C99" s="16" t="s">
        <v>6</v>
      </c>
      <c r="D99" s="15" t="s">
        <v>5</v>
      </c>
      <c r="E99" s="16" t="s">
        <v>6</v>
      </c>
      <c r="F99" s="20" t="s">
        <v>5</v>
      </c>
      <c r="G99" s="21" t="s">
        <v>7</v>
      </c>
    </row>
    <row r="100" spans="1:7" s="8" customFormat="1" hidden="1" x14ac:dyDescent="0.55000000000000004">
      <c r="A100" s="17" t="s">
        <v>8</v>
      </c>
      <c r="B100" s="10">
        <v>292377.5</v>
      </c>
      <c r="C100" s="10">
        <v>10430.17</v>
      </c>
      <c r="D100" s="10">
        <v>100729</v>
      </c>
      <c r="E100" s="10">
        <v>3988.05</v>
      </c>
      <c r="F100" s="10">
        <v>393106.5</v>
      </c>
      <c r="G100" s="10">
        <v>14418.220000000001</v>
      </c>
    </row>
    <row r="101" spans="1:7" s="8" customFormat="1" hidden="1" x14ac:dyDescent="0.55000000000000004">
      <c r="A101" s="22" t="s">
        <v>9</v>
      </c>
      <c r="B101" s="40">
        <v>261586</v>
      </c>
      <c r="C101" s="40">
        <v>8719.5300000000007</v>
      </c>
      <c r="D101" s="40">
        <v>72360</v>
      </c>
      <c r="E101" s="40">
        <v>2412</v>
      </c>
      <c r="F101" s="40">
        <v>333946</v>
      </c>
      <c r="G101" s="41">
        <v>11131.53</v>
      </c>
    </row>
    <row r="102" spans="1:7" s="8" customFormat="1" hidden="1" x14ac:dyDescent="0.55000000000000004">
      <c r="A102" s="24" t="s">
        <v>10</v>
      </c>
      <c r="B102" s="6">
        <v>79366</v>
      </c>
      <c r="C102" s="6">
        <v>2645.53</v>
      </c>
      <c r="D102" s="6">
        <v>21905</v>
      </c>
      <c r="E102" s="6">
        <v>730.17</v>
      </c>
      <c r="F102" s="6">
        <v>101271</v>
      </c>
      <c r="G102" s="6">
        <v>3375.7000000000003</v>
      </c>
    </row>
    <row r="103" spans="1:7" s="8" customFormat="1" hidden="1" x14ac:dyDescent="0.55000000000000004">
      <c r="A103" s="25" t="s">
        <v>11</v>
      </c>
      <c r="B103" s="6">
        <v>182220</v>
      </c>
      <c r="C103" s="14">
        <v>6074</v>
      </c>
      <c r="D103" s="6">
        <v>50455</v>
      </c>
      <c r="E103" s="14">
        <v>1681.83</v>
      </c>
      <c r="F103" s="6">
        <v>232675</v>
      </c>
      <c r="G103" s="23">
        <v>7755.83</v>
      </c>
    </row>
    <row r="104" spans="1:7" s="8" customFormat="1" hidden="1" x14ac:dyDescent="0.55000000000000004">
      <c r="A104" s="26" t="s">
        <v>12</v>
      </c>
      <c r="B104" s="40">
        <v>30791.5</v>
      </c>
      <c r="C104" s="18">
        <v>1710.64</v>
      </c>
      <c r="D104" s="40">
        <v>28369</v>
      </c>
      <c r="E104" s="18">
        <v>1576.05</v>
      </c>
      <c r="F104" s="40">
        <v>59160.5</v>
      </c>
      <c r="G104" s="41">
        <v>3286.69</v>
      </c>
    </row>
    <row r="105" spans="1:7" s="8" customFormat="1" hidden="1" x14ac:dyDescent="0.55000000000000004">
      <c r="A105" s="24" t="s">
        <v>13</v>
      </c>
      <c r="B105" s="6">
        <v>8346</v>
      </c>
      <c r="C105" s="6">
        <v>463.67</v>
      </c>
      <c r="D105" s="6">
        <v>998</v>
      </c>
      <c r="E105" s="6">
        <v>55.44</v>
      </c>
      <c r="F105" s="6">
        <v>9344</v>
      </c>
      <c r="G105" s="6">
        <v>519.11</v>
      </c>
    </row>
    <row r="106" spans="1:7" s="8" customFormat="1" hidden="1" x14ac:dyDescent="0.55000000000000004">
      <c r="A106" s="25" t="s">
        <v>14</v>
      </c>
      <c r="B106" s="6">
        <v>22445.5</v>
      </c>
      <c r="C106" s="14">
        <v>1246.97</v>
      </c>
      <c r="D106" s="5">
        <v>27371</v>
      </c>
      <c r="E106" s="14">
        <v>1520.61</v>
      </c>
      <c r="F106" s="6">
        <v>49816.5</v>
      </c>
      <c r="G106" s="23">
        <v>2767.58</v>
      </c>
    </row>
    <row r="107" spans="1:7" s="8" customFormat="1" x14ac:dyDescent="0.55000000000000004">
      <c r="A107" s="25"/>
      <c r="B107" s="6"/>
      <c r="C107" s="14"/>
      <c r="D107" s="5"/>
      <c r="E107" s="14"/>
      <c r="F107" s="6"/>
      <c r="G107" s="23"/>
    </row>
    <row r="108" spans="1:7" s="8" customFormat="1" ht="18.600000000000001" hidden="1" thickBot="1" x14ac:dyDescent="0.75">
      <c r="A108" s="35" t="s">
        <v>22</v>
      </c>
      <c r="B108" s="33" t="s">
        <v>1</v>
      </c>
      <c r="C108" s="34"/>
      <c r="D108" s="11" t="s">
        <v>2</v>
      </c>
      <c r="E108" s="11"/>
      <c r="F108" s="34" t="s">
        <v>3</v>
      </c>
      <c r="G108" s="34"/>
    </row>
    <row r="109" spans="1:7" s="8" customFormat="1" ht="31.5" hidden="1" customHeight="1" x14ac:dyDescent="0.55000000000000004">
      <c r="A109" s="27" t="s">
        <v>4</v>
      </c>
      <c r="B109" s="2" t="s">
        <v>5</v>
      </c>
      <c r="C109" s="28" t="s">
        <v>6</v>
      </c>
      <c r="D109" s="2" t="s">
        <v>5</v>
      </c>
      <c r="E109" s="28" t="s">
        <v>6</v>
      </c>
      <c r="F109" s="2" t="s">
        <v>5</v>
      </c>
      <c r="G109" s="28" t="s">
        <v>7</v>
      </c>
    </row>
    <row r="110" spans="1:7" s="8" customFormat="1" hidden="1" x14ac:dyDescent="0.55000000000000004">
      <c r="A110" s="29" t="s">
        <v>8</v>
      </c>
      <c r="B110" s="40">
        <f t="shared" ref="B110:G110" si="27">B111+B114</f>
        <v>286465.5</v>
      </c>
      <c r="C110" s="40">
        <f t="shared" si="27"/>
        <v>10265.64</v>
      </c>
      <c r="D110" s="40">
        <f t="shared" si="27"/>
        <v>96573.5</v>
      </c>
      <c r="E110" s="40">
        <f t="shared" si="27"/>
        <v>3777.72</v>
      </c>
      <c r="F110" s="40">
        <f t="shared" si="27"/>
        <v>383039</v>
      </c>
      <c r="G110" s="41">
        <f t="shared" si="27"/>
        <v>14043.36</v>
      </c>
    </row>
    <row r="111" spans="1:7" s="8" customFormat="1" hidden="1" x14ac:dyDescent="0.55000000000000004">
      <c r="A111" s="30" t="s">
        <v>9</v>
      </c>
      <c r="B111" s="40">
        <f t="shared" ref="B111:G111" si="28">B112+B113</f>
        <v>254210</v>
      </c>
      <c r="C111" s="40">
        <f t="shared" si="28"/>
        <v>8473.67</v>
      </c>
      <c r="D111" s="40">
        <f t="shared" si="28"/>
        <v>71436</v>
      </c>
      <c r="E111" s="40">
        <f t="shared" si="28"/>
        <v>2381.1999999999998</v>
      </c>
      <c r="F111" s="40">
        <f t="shared" si="28"/>
        <v>325646</v>
      </c>
      <c r="G111" s="40">
        <f t="shared" si="28"/>
        <v>10854.87</v>
      </c>
    </row>
    <row r="112" spans="1:7" s="8" customFormat="1" hidden="1" x14ac:dyDescent="0.55000000000000004">
      <c r="A112" s="25" t="s">
        <v>10</v>
      </c>
      <c r="B112" s="6">
        <v>77436</v>
      </c>
      <c r="C112" s="14">
        <v>2581.1999999999998</v>
      </c>
      <c r="D112" s="6">
        <v>22404</v>
      </c>
      <c r="E112" s="14">
        <v>746.8</v>
      </c>
      <c r="F112" s="6">
        <f>B112+D112</f>
        <v>99840</v>
      </c>
      <c r="G112" s="23">
        <f>C112+E112</f>
        <v>3328</v>
      </c>
    </row>
    <row r="113" spans="1:9" s="8" customFormat="1" hidden="1" x14ac:dyDescent="0.55000000000000004">
      <c r="A113" s="25" t="s">
        <v>11</v>
      </c>
      <c r="B113" s="6">
        <v>176774</v>
      </c>
      <c r="C113" s="14">
        <v>5892.47</v>
      </c>
      <c r="D113" s="6">
        <v>49032</v>
      </c>
      <c r="E113" s="14">
        <v>1634.4</v>
      </c>
      <c r="F113" s="6">
        <f>B113+D113</f>
        <v>225806</v>
      </c>
      <c r="G113" s="23">
        <f>C113+E113</f>
        <v>7526.8700000000008</v>
      </c>
    </row>
    <row r="114" spans="1:9" s="8" customFormat="1" hidden="1" x14ac:dyDescent="0.55000000000000004">
      <c r="A114" s="30" t="s">
        <v>12</v>
      </c>
      <c r="B114" s="40">
        <f t="shared" ref="B114:G114" si="29">B115+B116</f>
        <v>32255.5</v>
      </c>
      <c r="C114" s="40">
        <f t="shared" si="29"/>
        <v>1791.97</v>
      </c>
      <c r="D114" s="40">
        <f t="shared" si="29"/>
        <v>25137.5</v>
      </c>
      <c r="E114" s="40">
        <f t="shared" si="29"/>
        <v>1396.52</v>
      </c>
      <c r="F114" s="40">
        <f t="shared" si="29"/>
        <v>57393</v>
      </c>
      <c r="G114" s="40">
        <f t="shared" si="29"/>
        <v>3188.4900000000002</v>
      </c>
      <c r="H114" s="5"/>
    </row>
    <row r="115" spans="1:9" s="8" customFormat="1" hidden="1" x14ac:dyDescent="0.55000000000000004">
      <c r="A115" s="25" t="s">
        <v>13</v>
      </c>
      <c r="B115" s="6">
        <v>7610</v>
      </c>
      <c r="C115" s="14">
        <v>422.78</v>
      </c>
      <c r="D115" s="5">
        <v>897</v>
      </c>
      <c r="E115" s="14">
        <v>49.83</v>
      </c>
      <c r="F115" s="6">
        <f>B115+D115</f>
        <v>8507</v>
      </c>
      <c r="G115" s="23">
        <f>C115+E115</f>
        <v>472.60999999999996</v>
      </c>
      <c r="H115" s="5"/>
    </row>
    <row r="116" spans="1:9" s="8" customFormat="1" hidden="1" x14ac:dyDescent="0.55000000000000004">
      <c r="A116" s="25" t="s">
        <v>14</v>
      </c>
      <c r="B116" s="6">
        <v>24645.5</v>
      </c>
      <c r="C116" s="14">
        <v>1369.19</v>
      </c>
      <c r="D116" s="6">
        <v>24240.5</v>
      </c>
      <c r="E116" s="14">
        <v>1346.69</v>
      </c>
      <c r="F116" s="6">
        <f>B116+D116</f>
        <v>48886</v>
      </c>
      <c r="G116" s="23">
        <f>C116+E116</f>
        <v>2715.88</v>
      </c>
      <c r="H116" s="5"/>
    </row>
    <row r="117" spans="1:9" s="8" customFormat="1" x14ac:dyDescent="0.55000000000000004">
      <c r="A117" s="25"/>
      <c r="B117" s="6"/>
      <c r="C117" s="14"/>
      <c r="D117" s="6"/>
      <c r="E117" s="14"/>
      <c r="F117" s="6"/>
      <c r="G117" s="23"/>
      <c r="H117" s="5"/>
    </row>
    <row r="118" spans="1:9" s="8" customFormat="1" ht="18.600000000000001" hidden="1" thickBot="1" x14ac:dyDescent="0.75">
      <c r="A118" s="35" t="s">
        <v>23</v>
      </c>
      <c r="B118" s="33" t="s">
        <v>1</v>
      </c>
      <c r="C118" s="34"/>
      <c r="D118" s="11" t="s">
        <v>2</v>
      </c>
      <c r="E118" s="11"/>
      <c r="F118" s="34" t="s">
        <v>3</v>
      </c>
      <c r="G118" s="34"/>
      <c r="H118" s="5"/>
    </row>
    <row r="119" spans="1:9" s="8" customFormat="1" ht="28.8" hidden="1" x14ac:dyDescent="0.55000000000000004">
      <c r="A119" s="27" t="s">
        <v>4</v>
      </c>
      <c r="B119" s="2" t="s">
        <v>5</v>
      </c>
      <c r="C119" s="28" t="s">
        <v>6</v>
      </c>
      <c r="D119" s="2" t="s">
        <v>5</v>
      </c>
      <c r="E119" s="28" t="s">
        <v>6</v>
      </c>
      <c r="F119" s="2" t="s">
        <v>5</v>
      </c>
      <c r="G119" s="28" t="s">
        <v>7</v>
      </c>
      <c r="H119" s="5"/>
    </row>
    <row r="120" spans="1:9" s="8" customFormat="1" hidden="1" x14ac:dyDescent="0.55000000000000004">
      <c r="A120" s="29" t="s">
        <v>8</v>
      </c>
      <c r="B120" s="40">
        <f t="shared" ref="B120:G120" si="30">B121+B124</f>
        <v>279133.5</v>
      </c>
      <c r="C120" s="18">
        <f t="shared" si="30"/>
        <v>10018.327777777777</v>
      </c>
      <c r="D120" s="40">
        <f t="shared" si="30"/>
        <v>93849</v>
      </c>
      <c r="E120" s="18">
        <f t="shared" si="30"/>
        <v>3682.5444444444447</v>
      </c>
      <c r="F120" s="40">
        <f t="shared" si="30"/>
        <v>372982.5</v>
      </c>
      <c r="G120" s="41">
        <f t="shared" si="30"/>
        <v>13700.87222222222</v>
      </c>
      <c r="H120" s="6"/>
      <c r="I120" s="36"/>
    </row>
    <row r="121" spans="1:9" s="8" customFormat="1" hidden="1" x14ac:dyDescent="0.55000000000000004">
      <c r="A121" s="30" t="s">
        <v>9</v>
      </c>
      <c r="B121" s="40">
        <f>B122+B123</f>
        <v>247009</v>
      </c>
      <c r="C121" s="18">
        <f>SUM(C122:C123)</f>
        <v>8233.6333333333332</v>
      </c>
      <c r="D121" s="40">
        <f>D122+D123</f>
        <v>68908</v>
      </c>
      <c r="E121" s="18">
        <f>SUM(E122:E123)</f>
        <v>2296.9333333333334</v>
      </c>
      <c r="F121" s="40">
        <f t="shared" ref="F121:F126" si="31">B121+D121</f>
        <v>315917</v>
      </c>
      <c r="G121" s="41">
        <f t="shared" ref="G121:G126" si="32">C121+E121</f>
        <v>10530.566666666666</v>
      </c>
      <c r="H121" s="6"/>
    </row>
    <row r="122" spans="1:9" s="8" customFormat="1" hidden="1" x14ac:dyDescent="0.55000000000000004">
      <c r="A122" s="25" t="s">
        <v>10</v>
      </c>
      <c r="B122" s="6">
        <v>81003</v>
      </c>
      <c r="C122" s="14">
        <f>B122/30</f>
        <v>2700.1</v>
      </c>
      <c r="D122" s="6">
        <v>22309</v>
      </c>
      <c r="E122" s="14">
        <f>D122/30</f>
        <v>743.63333333333333</v>
      </c>
      <c r="F122" s="6">
        <f t="shared" si="31"/>
        <v>103312</v>
      </c>
      <c r="G122" s="23">
        <f t="shared" si="32"/>
        <v>3443.7333333333331</v>
      </c>
      <c r="H122" s="6"/>
    </row>
    <row r="123" spans="1:9" s="8" customFormat="1" hidden="1" x14ac:dyDescent="0.55000000000000004">
      <c r="A123" s="25" t="s">
        <v>11</v>
      </c>
      <c r="B123" s="6">
        <v>166006</v>
      </c>
      <c r="C123" s="14">
        <f>B123/30</f>
        <v>5533.5333333333338</v>
      </c>
      <c r="D123" s="6">
        <v>46599</v>
      </c>
      <c r="E123" s="14">
        <f>D123/30</f>
        <v>1553.3</v>
      </c>
      <c r="F123" s="6">
        <f t="shared" si="31"/>
        <v>212605</v>
      </c>
      <c r="G123" s="23">
        <f t="shared" si="32"/>
        <v>7086.8333333333339</v>
      </c>
      <c r="H123" s="5"/>
    </row>
    <row r="124" spans="1:9" s="8" customFormat="1" hidden="1" x14ac:dyDescent="0.55000000000000004">
      <c r="A124" s="30" t="s">
        <v>12</v>
      </c>
      <c r="B124" s="40">
        <f>B125+B126</f>
        <v>32124.5</v>
      </c>
      <c r="C124" s="18">
        <f>C126+C125</f>
        <v>1784.6944444444443</v>
      </c>
      <c r="D124" s="40">
        <f>D125+D126</f>
        <v>24941</v>
      </c>
      <c r="E124" s="18">
        <f>E125+E126</f>
        <v>1385.6111111111111</v>
      </c>
      <c r="F124" s="40">
        <f t="shared" si="31"/>
        <v>57065.5</v>
      </c>
      <c r="G124" s="41">
        <f t="shared" si="32"/>
        <v>3170.3055555555557</v>
      </c>
      <c r="H124" s="5"/>
    </row>
    <row r="125" spans="1:9" s="8" customFormat="1" hidden="1" x14ac:dyDescent="0.55000000000000004">
      <c r="A125" s="25" t="s">
        <v>13</v>
      </c>
      <c r="B125" s="6">
        <v>6733</v>
      </c>
      <c r="C125" s="14">
        <f>B125/18</f>
        <v>374.05555555555554</v>
      </c>
      <c r="D125" s="5">
        <v>754</v>
      </c>
      <c r="E125" s="14">
        <f>D125/18</f>
        <v>41.888888888888886</v>
      </c>
      <c r="F125" s="6">
        <f t="shared" si="31"/>
        <v>7487</v>
      </c>
      <c r="G125" s="23">
        <f t="shared" si="32"/>
        <v>415.94444444444446</v>
      </c>
      <c r="H125" s="5"/>
    </row>
    <row r="126" spans="1:9" s="8" customFormat="1" hidden="1" x14ac:dyDescent="0.55000000000000004">
      <c r="A126" s="25" t="s">
        <v>14</v>
      </c>
      <c r="B126" s="6">
        <v>25391.5</v>
      </c>
      <c r="C126" s="14">
        <f>B126/18</f>
        <v>1410.6388888888889</v>
      </c>
      <c r="D126" s="6">
        <v>24187</v>
      </c>
      <c r="E126" s="14">
        <f>D126/18</f>
        <v>1343.7222222222222</v>
      </c>
      <c r="F126" s="6">
        <f t="shared" si="31"/>
        <v>49578.5</v>
      </c>
      <c r="G126" s="23">
        <f t="shared" si="32"/>
        <v>2754.3611111111113</v>
      </c>
      <c r="H126" s="5"/>
    </row>
    <row r="127" spans="1:9" s="8" customFormat="1" x14ac:dyDescent="0.55000000000000004">
      <c r="A127" s="25"/>
      <c r="B127" s="6"/>
      <c r="C127" s="14"/>
      <c r="D127" s="6"/>
      <c r="E127" s="14"/>
      <c r="F127" s="6"/>
      <c r="G127" s="23"/>
      <c r="H127" s="5"/>
    </row>
    <row r="128" spans="1:9" s="8" customFormat="1" ht="17.25" hidden="1" customHeight="1" thickBot="1" x14ac:dyDescent="0.75">
      <c r="A128" s="35" t="s">
        <v>24</v>
      </c>
      <c r="B128" s="33" t="s">
        <v>1</v>
      </c>
      <c r="C128" s="34"/>
      <c r="D128" s="11" t="s">
        <v>2</v>
      </c>
      <c r="E128" s="11"/>
      <c r="F128" s="34" t="s">
        <v>3</v>
      </c>
      <c r="G128" s="34"/>
      <c r="H128" s="5"/>
    </row>
    <row r="129" spans="1:9" s="8" customFormat="1" ht="28.8" hidden="1" x14ac:dyDescent="0.55000000000000004">
      <c r="A129" s="27" t="s">
        <v>4</v>
      </c>
      <c r="B129" s="2" t="s">
        <v>5</v>
      </c>
      <c r="C129" s="28" t="s">
        <v>6</v>
      </c>
      <c r="D129" s="2" t="s">
        <v>5</v>
      </c>
      <c r="E129" s="28" t="s">
        <v>6</v>
      </c>
      <c r="F129" s="2" t="s">
        <v>5</v>
      </c>
      <c r="G129" s="28" t="s">
        <v>7</v>
      </c>
      <c r="H129" s="5"/>
    </row>
    <row r="130" spans="1:9" s="8" customFormat="1" ht="28.8" hidden="1" x14ac:dyDescent="0.55000000000000004">
      <c r="A130" s="17"/>
      <c r="B130" s="2" t="s">
        <v>5</v>
      </c>
      <c r="C130" s="28" t="s">
        <v>6</v>
      </c>
      <c r="D130" s="2" t="s">
        <v>5</v>
      </c>
      <c r="E130" s="28" t="s">
        <v>6</v>
      </c>
      <c r="F130" s="2" t="s">
        <v>5</v>
      </c>
      <c r="G130" s="28" t="s">
        <v>7</v>
      </c>
      <c r="H130" s="5"/>
    </row>
    <row r="131" spans="1:9" s="8" customFormat="1" hidden="1" x14ac:dyDescent="0.55000000000000004">
      <c r="A131" s="29" t="s">
        <v>8</v>
      </c>
      <c r="B131" s="40">
        <f t="shared" ref="B131:G131" si="33">B132+B135</f>
        <v>277123</v>
      </c>
      <c r="C131" s="18">
        <f t="shared" si="33"/>
        <v>9944.3444444444449</v>
      </c>
      <c r="D131" s="40">
        <f>D132+D135</f>
        <v>88321</v>
      </c>
      <c r="E131" s="18">
        <f>E132+E135</f>
        <v>3471.8555555555558</v>
      </c>
      <c r="F131" s="40">
        <f>F132+F135</f>
        <v>365444</v>
      </c>
      <c r="G131" s="41">
        <f t="shared" si="33"/>
        <v>13416.200000000003</v>
      </c>
      <c r="H131" s="5"/>
    </row>
    <row r="132" spans="1:9" s="8" customFormat="1" hidden="1" x14ac:dyDescent="0.55000000000000004">
      <c r="A132" s="30" t="s">
        <v>9</v>
      </c>
      <c r="B132" s="40">
        <f>B133+B134</f>
        <v>245312</v>
      </c>
      <c r="C132" s="18">
        <f>SUM(C133:C134)</f>
        <v>8177.0666666666675</v>
      </c>
      <c r="D132" s="40">
        <f>D133+D134</f>
        <v>64569</v>
      </c>
      <c r="E132" s="18">
        <f>SUM(E133:E134)</f>
        <v>2152.3000000000002</v>
      </c>
      <c r="F132" s="40">
        <f t="shared" ref="F132:F137" si="34">B132+D132</f>
        <v>309881</v>
      </c>
      <c r="G132" s="41">
        <f t="shared" ref="G132:G137" si="35">C132+E132</f>
        <v>10329.366666666669</v>
      </c>
      <c r="H132" s="5"/>
    </row>
    <row r="133" spans="1:9" s="8" customFormat="1" ht="23.25" hidden="1" customHeight="1" x14ac:dyDescent="0.55000000000000004">
      <c r="A133" s="25" t="s">
        <v>10</v>
      </c>
      <c r="B133" s="6">
        <v>81462</v>
      </c>
      <c r="C133" s="14">
        <f>B133/30</f>
        <v>2715.4</v>
      </c>
      <c r="D133" s="6">
        <v>22514</v>
      </c>
      <c r="E133" s="14">
        <f>D133/30</f>
        <v>750.4666666666667</v>
      </c>
      <c r="F133" s="6">
        <f t="shared" si="34"/>
        <v>103976</v>
      </c>
      <c r="G133" s="23">
        <f t="shared" si="35"/>
        <v>3465.8666666666668</v>
      </c>
      <c r="H133" s="5"/>
    </row>
    <row r="134" spans="1:9" s="8" customFormat="1" hidden="1" x14ac:dyDescent="0.55000000000000004">
      <c r="A134" s="25" t="s">
        <v>11</v>
      </c>
      <c r="B134" s="6">
        <v>163850</v>
      </c>
      <c r="C134" s="14">
        <f>B134/30</f>
        <v>5461.666666666667</v>
      </c>
      <c r="D134" s="6">
        <v>42055</v>
      </c>
      <c r="E134" s="14">
        <f>D134/30</f>
        <v>1401.8333333333333</v>
      </c>
      <c r="F134" s="6">
        <f t="shared" si="34"/>
        <v>205905</v>
      </c>
      <c r="G134" s="23">
        <f t="shared" si="35"/>
        <v>6863.5</v>
      </c>
      <c r="H134" s="23"/>
      <c r="I134" s="37"/>
    </row>
    <row r="135" spans="1:9" s="8" customFormat="1" hidden="1" x14ac:dyDescent="0.55000000000000004">
      <c r="A135" s="30" t="s">
        <v>12</v>
      </c>
      <c r="B135" s="40">
        <f>B136+B137</f>
        <v>31811</v>
      </c>
      <c r="C135" s="18">
        <f>C137+C136</f>
        <v>1767.2777777777778</v>
      </c>
      <c r="D135" s="40">
        <f>D136+D137</f>
        <v>23752</v>
      </c>
      <c r="E135" s="18">
        <f>E136+E137</f>
        <v>1319.5555555555557</v>
      </c>
      <c r="F135" s="40">
        <f t="shared" si="34"/>
        <v>55563</v>
      </c>
      <c r="G135" s="41">
        <f t="shared" si="35"/>
        <v>3086.8333333333335</v>
      </c>
      <c r="H135" s="5"/>
    </row>
    <row r="136" spans="1:9" s="8" customFormat="1" hidden="1" x14ac:dyDescent="0.55000000000000004">
      <c r="A136" s="25" t="s">
        <v>13</v>
      </c>
      <c r="B136" s="6">
        <v>6047</v>
      </c>
      <c r="C136" s="14">
        <f>B136/18</f>
        <v>335.94444444444446</v>
      </c>
      <c r="D136" s="5">
        <v>707</v>
      </c>
      <c r="E136" s="14">
        <f>D136/18</f>
        <v>39.277777777777779</v>
      </c>
      <c r="F136" s="6">
        <f t="shared" si="34"/>
        <v>6754</v>
      </c>
      <c r="G136" s="23">
        <f t="shared" si="35"/>
        <v>375.22222222222223</v>
      </c>
      <c r="H136" s="5"/>
    </row>
    <row r="137" spans="1:9" s="8" customFormat="1" hidden="1" x14ac:dyDescent="0.55000000000000004">
      <c r="A137" s="25" t="s">
        <v>14</v>
      </c>
      <c r="B137" s="6">
        <v>25764</v>
      </c>
      <c r="C137" s="14">
        <f>B137/18</f>
        <v>1431.3333333333333</v>
      </c>
      <c r="D137" s="6">
        <v>23045</v>
      </c>
      <c r="E137" s="14">
        <f>D137/18</f>
        <v>1280.2777777777778</v>
      </c>
      <c r="F137" s="6">
        <f t="shared" si="34"/>
        <v>48809</v>
      </c>
      <c r="G137" s="23">
        <f t="shared" si="35"/>
        <v>2711.6111111111113</v>
      </c>
      <c r="H137" s="23"/>
      <c r="I137" s="37"/>
    </row>
    <row r="138" spans="1:9" s="8" customFormat="1" x14ac:dyDescent="0.55000000000000004">
      <c r="A138" s="25"/>
      <c r="B138" s="6"/>
      <c r="C138" s="14"/>
      <c r="D138" s="6"/>
      <c r="E138" s="14"/>
      <c r="F138" s="6"/>
      <c r="G138" s="23"/>
      <c r="H138" s="23"/>
      <c r="I138" s="37"/>
    </row>
    <row r="139" spans="1:9" s="8" customFormat="1" x14ac:dyDescent="0.55000000000000004">
      <c r="A139" s="25"/>
      <c r="B139" s="6"/>
      <c r="C139" s="14"/>
      <c r="D139" s="6"/>
      <c r="E139" s="14"/>
      <c r="F139" s="6"/>
      <c r="G139" s="23"/>
      <c r="H139" s="23"/>
      <c r="I139" s="37"/>
    </row>
    <row r="140" spans="1:9" s="8" customFormat="1" ht="17.25" hidden="1" customHeight="1" thickBot="1" x14ac:dyDescent="0.75">
      <c r="A140" s="35" t="s">
        <v>25</v>
      </c>
      <c r="B140" s="33" t="s">
        <v>1</v>
      </c>
      <c r="C140" s="34"/>
      <c r="D140" s="11" t="s">
        <v>2</v>
      </c>
      <c r="E140" s="11"/>
      <c r="F140" s="34" t="s">
        <v>3</v>
      </c>
      <c r="G140" s="34"/>
      <c r="H140" s="5"/>
    </row>
    <row r="141" spans="1:9" s="8" customFormat="1" ht="28.8" hidden="1" x14ac:dyDescent="0.55000000000000004">
      <c r="A141" s="27" t="s">
        <v>4</v>
      </c>
      <c r="B141" s="2" t="s">
        <v>5</v>
      </c>
      <c r="C141" s="28" t="s">
        <v>6</v>
      </c>
      <c r="D141" s="2" t="s">
        <v>5</v>
      </c>
      <c r="E141" s="28" t="s">
        <v>6</v>
      </c>
      <c r="F141" s="2" t="s">
        <v>5</v>
      </c>
      <c r="G141" s="28" t="s">
        <v>7</v>
      </c>
      <c r="H141" s="5"/>
    </row>
    <row r="142" spans="1:9" s="8" customFormat="1" ht="28.8" hidden="1" x14ac:dyDescent="0.55000000000000004">
      <c r="A142" s="17"/>
      <c r="B142" s="2" t="s">
        <v>5</v>
      </c>
      <c r="C142" s="28" t="s">
        <v>6</v>
      </c>
      <c r="D142" s="2" t="s">
        <v>5</v>
      </c>
      <c r="E142" s="28" t="s">
        <v>6</v>
      </c>
      <c r="F142" s="2" t="s">
        <v>5</v>
      </c>
      <c r="G142" s="28" t="s">
        <v>7</v>
      </c>
      <c r="H142" s="5"/>
    </row>
    <row r="143" spans="1:9" s="8" customFormat="1" hidden="1" x14ac:dyDescent="0.55000000000000004">
      <c r="A143" s="29" t="s">
        <v>8</v>
      </c>
      <c r="B143" s="38">
        <f t="shared" ref="B143:G143" si="36">SUM(B144+B147)</f>
        <v>268772</v>
      </c>
      <c r="C143" s="38">
        <f t="shared" si="36"/>
        <v>9657.6666666666661</v>
      </c>
      <c r="D143" s="38">
        <f t="shared" si="36"/>
        <v>87856</v>
      </c>
      <c r="E143" s="38">
        <f t="shared" si="36"/>
        <v>3454.5555555555557</v>
      </c>
      <c r="F143" s="38">
        <f t="shared" si="36"/>
        <v>356628</v>
      </c>
      <c r="G143" s="38">
        <f t="shared" si="36"/>
        <v>13112.222222222223</v>
      </c>
      <c r="H143" s="23"/>
    </row>
    <row r="144" spans="1:9" s="8" customFormat="1" hidden="1" x14ac:dyDescent="0.55000000000000004">
      <c r="A144" s="30" t="s">
        <v>9</v>
      </c>
      <c r="B144" s="38">
        <v>237335</v>
      </c>
      <c r="C144" s="38">
        <f>SUM(C145:C146)</f>
        <v>7911.1666666666661</v>
      </c>
      <c r="D144" s="38">
        <v>64185</v>
      </c>
      <c r="E144" s="38">
        <f>SUM(E145:E146)</f>
        <v>2139.5</v>
      </c>
      <c r="F144" s="38">
        <f>B144+D144</f>
        <v>301520</v>
      </c>
      <c r="G144" s="38">
        <f>SUM(C144+E144)</f>
        <v>10050.666666666666</v>
      </c>
      <c r="H144" s="23"/>
    </row>
    <row r="145" spans="1:8" s="8" customFormat="1" hidden="1" x14ac:dyDescent="0.55000000000000004">
      <c r="A145" s="25" t="s">
        <v>10</v>
      </c>
      <c r="B145" s="3">
        <v>80967</v>
      </c>
      <c r="C145" s="3">
        <f>B145/30</f>
        <v>2698.9</v>
      </c>
      <c r="D145" s="3">
        <v>23366</v>
      </c>
      <c r="E145" s="3">
        <f>D145/30</f>
        <v>778.86666666666667</v>
      </c>
      <c r="F145" s="3">
        <f>B145+D145</f>
        <v>104333</v>
      </c>
      <c r="G145" s="3">
        <f>SUM(C145+E145)</f>
        <v>3477.7666666666669</v>
      </c>
      <c r="H145" s="5"/>
    </row>
    <row r="146" spans="1:8" s="8" customFormat="1" hidden="1" x14ac:dyDescent="0.55000000000000004">
      <c r="A146" s="25" t="s">
        <v>11</v>
      </c>
      <c r="B146" s="3">
        <v>156368</v>
      </c>
      <c r="C146" s="3">
        <f>B146/30</f>
        <v>5212.2666666666664</v>
      </c>
      <c r="D146" s="3">
        <v>40819</v>
      </c>
      <c r="E146" s="3">
        <f>D146/30</f>
        <v>1360.6333333333334</v>
      </c>
      <c r="F146" s="3">
        <f>B146+D146</f>
        <v>197187</v>
      </c>
      <c r="G146" s="3">
        <f>SUM(C146+E146)</f>
        <v>6572.9</v>
      </c>
      <c r="H146" s="5"/>
    </row>
    <row r="147" spans="1:8" s="8" customFormat="1" ht="27.75" hidden="1" customHeight="1" x14ac:dyDescent="0.55000000000000004">
      <c r="A147" s="30" t="s">
        <v>12</v>
      </c>
      <c r="B147" s="38">
        <v>31437</v>
      </c>
      <c r="C147" s="38">
        <f>C149+C148</f>
        <v>1746.5</v>
      </c>
      <c r="D147" s="38">
        <v>23671</v>
      </c>
      <c r="E147" s="38">
        <f>E149+E148</f>
        <v>1315.0555555555554</v>
      </c>
      <c r="F147" s="38">
        <f>F149+F148</f>
        <v>55108</v>
      </c>
      <c r="G147" s="38">
        <f>G149+G148</f>
        <v>3061.5555555555557</v>
      </c>
      <c r="H147" s="5"/>
    </row>
    <row r="148" spans="1:8" s="8" customFormat="1" hidden="1" x14ac:dyDescent="0.55000000000000004">
      <c r="A148" s="25" t="s">
        <v>13</v>
      </c>
      <c r="B148" s="3">
        <v>4708</v>
      </c>
      <c r="C148" s="3">
        <f>B148/18</f>
        <v>261.55555555555554</v>
      </c>
      <c r="D148" s="3">
        <v>665</v>
      </c>
      <c r="E148" s="3">
        <f>D148/18</f>
        <v>36.944444444444443</v>
      </c>
      <c r="F148" s="3">
        <f>SUM(B148+D148)</f>
        <v>5373</v>
      </c>
      <c r="G148" s="3">
        <f>SUM(C148+E148)</f>
        <v>298.5</v>
      </c>
      <c r="H148" s="23"/>
    </row>
    <row r="149" spans="1:8" s="8" customFormat="1" hidden="1" x14ac:dyDescent="0.55000000000000004">
      <c r="A149" s="25" t="s">
        <v>14</v>
      </c>
      <c r="B149" s="3">
        <v>26729</v>
      </c>
      <c r="C149" s="3">
        <f>B149/18</f>
        <v>1484.9444444444443</v>
      </c>
      <c r="D149" s="3">
        <v>23006</v>
      </c>
      <c r="E149" s="3">
        <f>D149/18</f>
        <v>1278.1111111111111</v>
      </c>
      <c r="F149" s="3">
        <f>B149+D149</f>
        <v>49735</v>
      </c>
      <c r="G149" s="3">
        <f>SUM(C149+E149)</f>
        <v>2763.0555555555557</v>
      </c>
      <c r="H149" s="5"/>
    </row>
    <row r="150" spans="1:8" s="8" customFormat="1" hidden="1" x14ac:dyDescent="0.55000000000000004">
      <c r="A150" s="17"/>
      <c r="B150" s="5"/>
      <c r="C150" s="5"/>
      <c r="D150" s="5"/>
      <c r="E150" s="5"/>
      <c r="F150" s="5"/>
      <c r="G150" s="5"/>
      <c r="H150" s="5"/>
    </row>
    <row r="151" spans="1:8" s="8" customFormat="1" ht="17.25" hidden="1" customHeight="1" thickBot="1" x14ac:dyDescent="0.75">
      <c r="A151" s="35" t="s">
        <v>26</v>
      </c>
      <c r="B151" s="33" t="s">
        <v>1</v>
      </c>
      <c r="C151" s="34"/>
      <c r="D151" s="11" t="s">
        <v>2</v>
      </c>
      <c r="E151" s="11"/>
      <c r="F151" s="34" t="s">
        <v>3</v>
      </c>
      <c r="G151" s="34"/>
      <c r="H151" s="5"/>
    </row>
    <row r="152" spans="1:8" s="8" customFormat="1" ht="28.8" hidden="1" x14ac:dyDescent="0.55000000000000004">
      <c r="A152" s="27" t="s">
        <v>4</v>
      </c>
      <c r="B152" s="2" t="s">
        <v>5</v>
      </c>
      <c r="C152" s="28" t="s">
        <v>6</v>
      </c>
      <c r="D152" s="2" t="s">
        <v>5</v>
      </c>
      <c r="E152" s="28" t="s">
        <v>6</v>
      </c>
      <c r="F152" s="2" t="s">
        <v>5</v>
      </c>
      <c r="G152" s="28" t="s">
        <v>7</v>
      </c>
      <c r="H152" s="5"/>
    </row>
    <row r="153" spans="1:8" s="8" customFormat="1" ht="28.8" hidden="1" x14ac:dyDescent="0.55000000000000004">
      <c r="A153" s="17"/>
      <c r="B153" s="2" t="s">
        <v>5</v>
      </c>
      <c r="C153" s="28" t="s">
        <v>6</v>
      </c>
      <c r="D153" s="2" t="s">
        <v>5</v>
      </c>
      <c r="E153" s="28" t="s">
        <v>6</v>
      </c>
      <c r="F153" s="2" t="s">
        <v>5</v>
      </c>
      <c r="G153" s="28" t="s">
        <v>7</v>
      </c>
      <c r="H153" s="4"/>
    </row>
    <row r="154" spans="1:8" s="8" customFormat="1" hidden="1" x14ac:dyDescent="0.55000000000000004">
      <c r="A154" s="29" t="s">
        <v>8</v>
      </c>
      <c r="B154" s="38">
        <f t="shared" ref="B154:G154" si="37">SUM(B155+B158)</f>
        <v>259970</v>
      </c>
      <c r="C154" s="38">
        <f t="shared" si="37"/>
        <v>9374.3111111111102</v>
      </c>
      <c r="D154" s="38">
        <f t="shared" si="37"/>
        <v>82937</v>
      </c>
      <c r="E154" s="38">
        <f t="shared" si="37"/>
        <v>3275.0333333333333</v>
      </c>
      <c r="F154" s="38">
        <f t="shared" si="37"/>
        <v>342907</v>
      </c>
      <c r="G154" s="38">
        <f t="shared" si="37"/>
        <v>12649.344444444443</v>
      </c>
      <c r="H154" s="4"/>
    </row>
    <row r="155" spans="1:8" s="8" customFormat="1" hidden="1" x14ac:dyDescent="0.55000000000000004">
      <c r="A155" s="30" t="s">
        <v>9</v>
      </c>
      <c r="B155" s="38">
        <v>228081</v>
      </c>
      <c r="C155" s="38">
        <f>SUM(C156:C157)</f>
        <v>7602.7</v>
      </c>
      <c r="D155" s="38">
        <v>59966</v>
      </c>
      <c r="E155" s="38">
        <f>SUM(E156:E157)</f>
        <v>1998.8666666666666</v>
      </c>
      <c r="F155" s="38">
        <f>B155+D155</f>
        <v>288047</v>
      </c>
      <c r="G155" s="38">
        <f>SUM(C155+E155)</f>
        <v>9601.5666666666657</v>
      </c>
      <c r="H155" s="4"/>
    </row>
    <row r="156" spans="1:8" s="8" customFormat="1" hidden="1" x14ac:dyDescent="0.55000000000000004">
      <c r="A156" s="25" t="s">
        <v>10</v>
      </c>
      <c r="B156" s="3">
        <v>77496</v>
      </c>
      <c r="C156" s="3">
        <f>B156/30</f>
        <v>2583.1999999999998</v>
      </c>
      <c r="D156" s="3">
        <v>11656</v>
      </c>
      <c r="E156" s="3">
        <f>D156/30</f>
        <v>388.53333333333336</v>
      </c>
      <c r="F156" s="3">
        <f>B156+D156</f>
        <v>89152</v>
      </c>
      <c r="G156" s="3">
        <f>SUM(C156+E156)</f>
        <v>2971.7333333333331</v>
      </c>
      <c r="H156" s="4"/>
    </row>
    <row r="157" spans="1:8" s="8" customFormat="1" hidden="1" x14ac:dyDescent="0.55000000000000004">
      <c r="A157" s="25" t="s">
        <v>11</v>
      </c>
      <c r="B157" s="3">
        <v>150585</v>
      </c>
      <c r="C157" s="3">
        <f>B157/30</f>
        <v>5019.5</v>
      </c>
      <c r="D157" s="3">
        <v>48310</v>
      </c>
      <c r="E157" s="3">
        <f>D157/30</f>
        <v>1610.3333333333333</v>
      </c>
      <c r="F157" s="3">
        <f>B157+D157</f>
        <v>198895</v>
      </c>
      <c r="G157" s="3">
        <f>SUM(C157+E157)</f>
        <v>6629.833333333333</v>
      </c>
      <c r="H157" s="4"/>
    </row>
    <row r="158" spans="1:8" s="8" customFormat="1" hidden="1" x14ac:dyDescent="0.55000000000000004">
      <c r="A158" s="30" t="s">
        <v>12</v>
      </c>
      <c r="B158" s="38">
        <f t="shared" ref="B158:G158" si="38">B160+B159</f>
        <v>31889</v>
      </c>
      <c r="C158" s="38">
        <f t="shared" si="38"/>
        <v>1771.6111111111111</v>
      </c>
      <c r="D158" s="38">
        <f t="shared" si="38"/>
        <v>22971</v>
      </c>
      <c r="E158" s="38">
        <f t="shared" si="38"/>
        <v>1276.1666666666667</v>
      </c>
      <c r="F158" s="38">
        <f t="shared" si="38"/>
        <v>54860</v>
      </c>
      <c r="G158" s="38">
        <f t="shared" si="38"/>
        <v>3047.7777777777774</v>
      </c>
      <c r="H158" s="4"/>
    </row>
    <row r="159" spans="1:8" s="8" customFormat="1" hidden="1" x14ac:dyDescent="0.55000000000000004">
      <c r="A159" s="25" t="s">
        <v>13</v>
      </c>
      <c r="B159" s="3">
        <v>4458</v>
      </c>
      <c r="C159" s="3">
        <f>B159/18</f>
        <v>247.66666666666666</v>
      </c>
      <c r="D159" s="3">
        <v>509</v>
      </c>
      <c r="E159" s="3">
        <f>D159/18</f>
        <v>28.277777777777779</v>
      </c>
      <c r="F159" s="3">
        <f>SUM(B159+D159)</f>
        <v>4967</v>
      </c>
      <c r="G159" s="3">
        <f>SUM(C159+E159)</f>
        <v>275.94444444444446</v>
      </c>
      <c r="H159" s="4"/>
    </row>
    <row r="160" spans="1:8" s="8" customFormat="1" hidden="1" x14ac:dyDescent="0.55000000000000004">
      <c r="A160" s="25" t="s">
        <v>14</v>
      </c>
      <c r="B160" s="3">
        <v>27431</v>
      </c>
      <c r="C160" s="3">
        <f>B160/18</f>
        <v>1523.9444444444443</v>
      </c>
      <c r="D160" s="3">
        <v>22462</v>
      </c>
      <c r="E160" s="3">
        <f>D160/18</f>
        <v>1247.8888888888889</v>
      </c>
      <c r="F160" s="3">
        <f>B160+D160</f>
        <v>49893</v>
      </c>
      <c r="G160" s="3">
        <f>SUM(C160+E160)</f>
        <v>2771.833333333333</v>
      </c>
      <c r="H160" s="4"/>
    </row>
    <row r="161" spans="1:21" s="8" customFormat="1" x14ac:dyDescent="0.55000000000000004">
      <c r="A161" s="25"/>
      <c r="B161" s="3"/>
      <c r="C161" s="3"/>
      <c r="D161" s="3"/>
      <c r="E161" s="3"/>
      <c r="F161" s="3"/>
      <c r="G161" s="3"/>
      <c r="H161" s="4"/>
    </row>
    <row r="162" spans="1:21" s="8" customFormat="1" ht="17.25" hidden="1" customHeight="1" thickBot="1" x14ac:dyDescent="0.75">
      <c r="A162" s="35" t="s">
        <v>27</v>
      </c>
      <c r="B162" s="33" t="s">
        <v>1</v>
      </c>
      <c r="C162" s="34"/>
      <c r="D162" s="11" t="s">
        <v>2</v>
      </c>
      <c r="E162" s="11"/>
      <c r="F162" s="34" t="s">
        <v>3</v>
      </c>
      <c r="G162" s="34"/>
      <c r="H162" s="5"/>
    </row>
    <row r="163" spans="1:21" s="8" customFormat="1" ht="28.8" hidden="1" x14ac:dyDescent="0.55000000000000004">
      <c r="A163" s="27" t="s">
        <v>4</v>
      </c>
      <c r="B163" s="2" t="s">
        <v>5</v>
      </c>
      <c r="C163" s="28" t="s">
        <v>6</v>
      </c>
      <c r="D163" s="2" t="s">
        <v>5</v>
      </c>
      <c r="E163" s="28" t="s">
        <v>6</v>
      </c>
      <c r="F163" s="2" t="s">
        <v>5</v>
      </c>
      <c r="G163" s="28" t="s">
        <v>7</v>
      </c>
      <c r="H163" s="5"/>
    </row>
    <row r="164" spans="1:21" s="8" customFormat="1" ht="28.8" hidden="1" x14ac:dyDescent="0.55000000000000004">
      <c r="A164" s="17"/>
      <c r="B164" s="2" t="s">
        <v>5</v>
      </c>
      <c r="C164" s="28" t="s">
        <v>7</v>
      </c>
      <c r="D164" s="2" t="s">
        <v>5</v>
      </c>
      <c r="E164" s="28" t="s">
        <v>7</v>
      </c>
      <c r="F164" s="2" t="s">
        <v>5</v>
      </c>
      <c r="G164" s="28" t="s">
        <v>7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s="8" customFormat="1" hidden="1" x14ac:dyDescent="0.55000000000000004">
      <c r="A165" s="29" t="s">
        <v>8</v>
      </c>
      <c r="B165" s="39">
        <f t="shared" ref="B165:G165" si="39">SUM(B166+B169)</f>
        <v>254561</v>
      </c>
      <c r="C165" s="38">
        <f t="shared" si="39"/>
        <v>9216.2555555555555</v>
      </c>
      <c r="D165" s="38">
        <f t="shared" si="39"/>
        <v>78331</v>
      </c>
      <c r="E165" s="38">
        <f t="shared" si="39"/>
        <v>3096.9666666666667</v>
      </c>
      <c r="F165" s="38">
        <f t="shared" si="39"/>
        <v>332892</v>
      </c>
      <c r="G165" s="38">
        <f t="shared" si="39"/>
        <v>12313.222222222223</v>
      </c>
      <c r="H165" s="5"/>
    </row>
    <row r="166" spans="1:21" s="8" customFormat="1" hidden="1" x14ac:dyDescent="0.55000000000000004">
      <c r="A166" s="30" t="s">
        <v>9</v>
      </c>
      <c r="B166" s="39">
        <f t="shared" ref="B166:G166" si="40">SUM(B167:B168)</f>
        <v>221671</v>
      </c>
      <c r="C166" s="38">
        <f t="shared" si="40"/>
        <v>7389.0333333333328</v>
      </c>
      <c r="D166" s="38">
        <f t="shared" si="40"/>
        <v>56464</v>
      </c>
      <c r="E166" s="38">
        <f t="shared" si="40"/>
        <v>1882.1333333333332</v>
      </c>
      <c r="F166" s="38">
        <f>SUM(F167:F168)</f>
        <v>278135</v>
      </c>
      <c r="G166" s="38">
        <f t="shared" si="40"/>
        <v>9271.1666666666679</v>
      </c>
      <c r="H166" s="5"/>
    </row>
    <row r="167" spans="1:21" s="8" customFormat="1" hidden="1" x14ac:dyDescent="0.55000000000000004">
      <c r="A167" s="25" t="s">
        <v>10</v>
      </c>
      <c r="B167" s="7">
        <v>73508</v>
      </c>
      <c r="C167" s="3">
        <f>B167/30</f>
        <v>2450.2666666666669</v>
      </c>
      <c r="D167" s="3">
        <v>17720</v>
      </c>
      <c r="E167" s="3">
        <f>D167/30</f>
        <v>590.66666666666663</v>
      </c>
      <c r="F167" s="3">
        <f>B167+D167</f>
        <v>91228</v>
      </c>
      <c r="G167" s="3">
        <f>SUM(C167+E167)</f>
        <v>3040.9333333333334</v>
      </c>
      <c r="H167" s="5"/>
    </row>
    <row r="168" spans="1:21" s="8" customFormat="1" hidden="1" x14ac:dyDescent="0.55000000000000004">
      <c r="A168" s="25" t="s">
        <v>11</v>
      </c>
      <c r="B168" s="7">
        <v>148163</v>
      </c>
      <c r="C168" s="3">
        <f>B168/30</f>
        <v>4938.7666666666664</v>
      </c>
      <c r="D168" s="3">
        <v>38744</v>
      </c>
      <c r="E168" s="3">
        <f>D168/30</f>
        <v>1291.4666666666667</v>
      </c>
      <c r="F168" s="3">
        <f>B168+D168</f>
        <v>186907</v>
      </c>
      <c r="G168" s="3">
        <f>SUM(C168+E168)</f>
        <v>6230.2333333333336</v>
      </c>
      <c r="H168" s="5"/>
    </row>
    <row r="169" spans="1:21" s="8" customFormat="1" hidden="1" x14ac:dyDescent="0.55000000000000004">
      <c r="A169" s="30" t="s">
        <v>12</v>
      </c>
      <c r="B169" s="39">
        <f>SUM(B170:B171)</f>
        <v>32890</v>
      </c>
      <c r="C169" s="38">
        <f>SUM(C170:C171)</f>
        <v>1827.2222222222222</v>
      </c>
      <c r="D169" s="38">
        <f>SUM(D170:D171)</f>
        <v>21867</v>
      </c>
      <c r="E169" s="38">
        <f>SUM(E170:E171)</f>
        <v>1214.8333333333335</v>
      </c>
      <c r="F169" s="38">
        <f>B169+D169</f>
        <v>54757</v>
      </c>
      <c r="G169" s="38">
        <f>SUM(C169+E169)</f>
        <v>3042.0555555555557</v>
      </c>
      <c r="H169" s="5"/>
    </row>
    <row r="170" spans="1:21" s="8" customFormat="1" hidden="1" x14ac:dyDescent="0.55000000000000004">
      <c r="A170" s="25" t="s">
        <v>13</v>
      </c>
      <c r="B170" s="7">
        <v>4631</v>
      </c>
      <c r="C170" s="3">
        <f>B170/18</f>
        <v>257.27777777777777</v>
      </c>
      <c r="D170" s="3">
        <v>255</v>
      </c>
      <c r="E170" s="3">
        <f>D170/18</f>
        <v>14.166666666666666</v>
      </c>
      <c r="F170" s="3">
        <f>B170+D170</f>
        <v>4886</v>
      </c>
      <c r="G170" s="3">
        <f>SUM(C170+E170)</f>
        <v>271.44444444444446</v>
      </c>
      <c r="H170" s="5"/>
    </row>
    <row r="171" spans="1:21" s="8" customFormat="1" hidden="1" x14ac:dyDescent="0.55000000000000004">
      <c r="A171" s="25" t="s">
        <v>14</v>
      </c>
      <c r="B171" s="7">
        <v>28259</v>
      </c>
      <c r="C171" s="3">
        <f>B171/18</f>
        <v>1569.9444444444443</v>
      </c>
      <c r="D171" s="3">
        <v>21612</v>
      </c>
      <c r="E171" s="3">
        <f>D171/18</f>
        <v>1200.6666666666667</v>
      </c>
      <c r="F171" s="3">
        <f>B171+D171</f>
        <v>49871</v>
      </c>
      <c r="G171" s="3">
        <f>SUM(C171+E171)</f>
        <v>2770.6111111111113</v>
      </c>
      <c r="H171" s="5"/>
    </row>
    <row r="172" spans="1:21" s="8" customFormat="1" hidden="1" x14ac:dyDescent="0.55000000000000004">
      <c r="A172" s="25"/>
      <c r="B172" s="7"/>
      <c r="C172" s="3"/>
      <c r="D172" s="3"/>
      <c r="E172" s="3"/>
      <c r="F172" s="3"/>
      <c r="G172" s="3"/>
      <c r="H172" s="5"/>
    </row>
    <row r="173" spans="1:21" s="8" customFormat="1" ht="17.25" hidden="1" customHeight="1" thickBot="1" x14ac:dyDescent="0.75">
      <c r="A173" s="35" t="s">
        <v>28</v>
      </c>
      <c r="B173" s="33" t="s">
        <v>1</v>
      </c>
      <c r="C173" s="34"/>
      <c r="D173" s="11" t="s">
        <v>2</v>
      </c>
      <c r="E173" s="11"/>
      <c r="F173" s="34" t="s">
        <v>3</v>
      </c>
      <c r="G173" s="34"/>
      <c r="H173" s="5"/>
    </row>
    <row r="174" spans="1:21" s="8" customFormat="1" ht="28.8" hidden="1" x14ac:dyDescent="0.55000000000000004">
      <c r="A174" s="27" t="s">
        <v>4</v>
      </c>
      <c r="B174" s="2" t="s">
        <v>5</v>
      </c>
      <c r="C174" s="28" t="s">
        <v>6</v>
      </c>
      <c r="D174" s="2" t="s">
        <v>5</v>
      </c>
      <c r="E174" s="28" t="s">
        <v>6</v>
      </c>
      <c r="F174" s="2" t="s">
        <v>5</v>
      </c>
      <c r="G174" s="28" t="s">
        <v>7</v>
      </c>
      <c r="H174" s="5"/>
    </row>
    <row r="175" spans="1:21" ht="28.8" hidden="1" x14ac:dyDescent="0.55000000000000004">
      <c r="B175" s="2" t="s">
        <v>5</v>
      </c>
      <c r="C175" s="28" t="s">
        <v>7</v>
      </c>
      <c r="D175" s="2" t="s">
        <v>5</v>
      </c>
      <c r="E175" s="28" t="s">
        <v>7</v>
      </c>
      <c r="F175" s="2" t="s">
        <v>5</v>
      </c>
      <c r="G175" s="28" t="s">
        <v>7</v>
      </c>
      <c r="H175" s="1"/>
    </row>
    <row r="176" spans="1:21" hidden="1" x14ac:dyDescent="0.55000000000000004">
      <c r="A176" s="29" t="s">
        <v>8</v>
      </c>
      <c r="B176" s="38">
        <f t="shared" ref="B176:G176" si="41">SUM(B177+B181)</f>
        <v>239643</v>
      </c>
      <c r="C176" s="38">
        <f t="shared" si="41"/>
        <v>8682.9222222222215</v>
      </c>
      <c r="D176" s="38">
        <f t="shared" si="41"/>
        <v>74437</v>
      </c>
      <c r="E176" s="38">
        <f t="shared" si="41"/>
        <v>2945</v>
      </c>
      <c r="F176" s="38">
        <f t="shared" si="41"/>
        <v>314080</v>
      </c>
      <c r="G176" s="38">
        <f t="shared" si="41"/>
        <v>11626.155555555555</v>
      </c>
      <c r="H176" s="1"/>
    </row>
    <row r="177" spans="1:9" hidden="1" x14ac:dyDescent="0.55000000000000004">
      <c r="A177" s="30" t="s">
        <v>9</v>
      </c>
      <c r="B177" s="38">
        <f t="shared" ref="B177:G177" si="42">SUM(B178:B180)</f>
        <v>208376</v>
      </c>
      <c r="C177" s="38">
        <f t="shared" si="42"/>
        <v>6945.8666666666659</v>
      </c>
      <c r="D177" s="38">
        <f t="shared" si="42"/>
        <v>53647</v>
      </c>
      <c r="E177" s="38">
        <v>1789</v>
      </c>
      <c r="F177" s="38">
        <f t="shared" si="42"/>
        <v>262023</v>
      </c>
      <c r="G177" s="38">
        <f t="shared" si="42"/>
        <v>8734.1</v>
      </c>
      <c r="H177" s="1"/>
    </row>
    <row r="178" spans="1:9" hidden="1" x14ac:dyDescent="0.55000000000000004">
      <c r="A178" s="25" t="s">
        <v>10</v>
      </c>
      <c r="B178" s="3">
        <v>67366</v>
      </c>
      <c r="C178" s="3">
        <f>B178/30</f>
        <v>2245.5333333333333</v>
      </c>
      <c r="D178" s="3">
        <v>17385</v>
      </c>
      <c r="E178" s="3">
        <f>D178/30</f>
        <v>579.5</v>
      </c>
      <c r="F178" s="3">
        <f t="shared" ref="F178:F180" si="43">SUM(B178+D178)</f>
        <v>84751</v>
      </c>
      <c r="G178" s="3">
        <f>SUM(C178+E178)</f>
        <v>2825.0333333333333</v>
      </c>
      <c r="H178" s="1"/>
    </row>
    <row r="179" spans="1:9" hidden="1" x14ac:dyDescent="0.55000000000000004">
      <c r="A179" s="25" t="s">
        <v>11</v>
      </c>
      <c r="B179" s="3">
        <v>140516</v>
      </c>
      <c r="C179" s="3">
        <f>B179/30</f>
        <v>4683.8666666666668</v>
      </c>
      <c r="D179" s="3">
        <v>36154</v>
      </c>
      <c r="E179" s="3">
        <f>D179/30</f>
        <v>1205.1333333333334</v>
      </c>
      <c r="F179" s="3">
        <f t="shared" si="43"/>
        <v>176670</v>
      </c>
      <c r="G179" s="3">
        <f>SUM(C179+E179)</f>
        <v>5889</v>
      </c>
      <c r="H179" s="1"/>
    </row>
    <row r="180" spans="1:9" ht="27" hidden="1" customHeight="1" x14ac:dyDescent="0.55000000000000004">
      <c r="A180" s="25" t="s">
        <v>29</v>
      </c>
      <c r="B180" s="3">
        <v>494</v>
      </c>
      <c r="C180" s="3">
        <f>B180/30</f>
        <v>16.466666666666665</v>
      </c>
      <c r="D180" s="3">
        <v>108</v>
      </c>
      <c r="E180" s="3">
        <f>D180/30</f>
        <v>3.6</v>
      </c>
      <c r="F180" s="3">
        <f t="shared" si="43"/>
        <v>602</v>
      </c>
      <c r="G180" s="3">
        <f>SUM(C180+E180)</f>
        <v>20.066666666666666</v>
      </c>
      <c r="H180" s="1"/>
    </row>
    <row r="181" spans="1:9" hidden="1" x14ac:dyDescent="0.55000000000000004">
      <c r="A181" s="30" t="s">
        <v>12</v>
      </c>
      <c r="B181" s="38">
        <f t="shared" ref="B181:G181" si="44">SUM(B182:B184)</f>
        <v>31267</v>
      </c>
      <c r="C181" s="38">
        <f t="shared" si="44"/>
        <v>1737.0555555555554</v>
      </c>
      <c r="D181" s="38">
        <f t="shared" si="44"/>
        <v>20790</v>
      </c>
      <c r="E181" s="38">
        <v>1156</v>
      </c>
      <c r="F181" s="38">
        <f t="shared" si="44"/>
        <v>52057</v>
      </c>
      <c r="G181" s="38">
        <f t="shared" si="44"/>
        <v>2892.0555555555552</v>
      </c>
      <c r="H181" s="31"/>
      <c r="I181" s="31"/>
    </row>
    <row r="182" spans="1:9" hidden="1" x14ac:dyDescent="0.55000000000000004">
      <c r="A182" s="25" t="s">
        <v>13</v>
      </c>
      <c r="B182" s="3">
        <v>4376</v>
      </c>
      <c r="C182" s="3">
        <f>B182/18</f>
        <v>243.11111111111111</v>
      </c>
      <c r="D182" s="3">
        <v>194</v>
      </c>
      <c r="E182" s="3">
        <f>D182/18</f>
        <v>10.777777777777779</v>
      </c>
      <c r="F182" s="3">
        <f t="shared" ref="F182:F184" si="45">SUM(B182+D182)</f>
        <v>4570</v>
      </c>
      <c r="G182" s="3">
        <f>SUM(C182+E182)</f>
        <v>253.88888888888889</v>
      </c>
      <c r="H182" s="1"/>
    </row>
    <row r="183" spans="1:9" hidden="1" x14ac:dyDescent="0.55000000000000004">
      <c r="A183" s="25" t="s">
        <v>30</v>
      </c>
      <c r="B183" s="3">
        <v>26702</v>
      </c>
      <c r="C183" s="3">
        <f>B183/18</f>
        <v>1483.4444444444443</v>
      </c>
      <c r="D183" s="3">
        <v>20386</v>
      </c>
      <c r="E183" s="3">
        <f>D183/18</f>
        <v>1132.5555555555557</v>
      </c>
      <c r="F183" s="3">
        <f t="shared" si="45"/>
        <v>47088</v>
      </c>
      <c r="G183" s="3">
        <f>SUM(C183+E183)</f>
        <v>2616</v>
      </c>
      <c r="H183" s="1"/>
    </row>
    <row r="184" spans="1:9" hidden="1" x14ac:dyDescent="0.55000000000000004">
      <c r="A184" s="25" t="s">
        <v>11</v>
      </c>
      <c r="B184" s="6">
        <v>189</v>
      </c>
      <c r="C184" s="3">
        <f>B184/18</f>
        <v>10.5</v>
      </c>
      <c r="D184" s="3">
        <v>210</v>
      </c>
      <c r="E184" s="3">
        <f>D184/18</f>
        <v>11.666666666666666</v>
      </c>
      <c r="F184" s="3">
        <f t="shared" si="45"/>
        <v>399</v>
      </c>
      <c r="G184" s="3">
        <f>SUM(C184+E184)</f>
        <v>22.166666666666664</v>
      </c>
      <c r="H184" s="31"/>
      <c r="I184" s="31"/>
    </row>
    <row r="185" spans="1:9" hidden="1" x14ac:dyDescent="0.55000000000000004">
      <c r="A185" s="25"/>
      <c r="B185" s="6"/>
      <c r="C185" s="3"/>
      <c r="D185" s="3"/>
      <c r="E185" s="3"/>
      <c r="F185" s="3"/>
      <c r="G185" s="3"/>
      <c r="H185" s="31"/>
      <c r="I185" s="31"/>
    </row>
    <row r="204" spans="1:8" s="8" customFormat="1" x14ac:dyDescent="0.55000000000000004">
      <c r="A204" s="17"/>
      <c r="B204" s="5"/>
      <c r="C204" s="5"/>
      <c r="D204" s="5"/>
      <c r="E204" s="5"/>
      <c r="F204" s="5"/>
      <c r="G204" s="5"/>
      <c r="H204" s="5"/>
    </row>
    <row r="205" spans="1:8" s="8" customFormat="1" x14ac:dyDescent="0.55000000000000004">
      <c r="A205" s="17"/>
      <c r="B205" s="5"/>
      <c r="C205" s="5"/>
      <c r="D205" s="5"/>
      <c r="E205" s="5"/>
      <c r="F205" s="5"/>
      <c r="G205" s="5"/>
      <c r="H205" s="5"/>
    </row>
    <row r="206" spans="1:8" s="8" customFormat="1" x14ac:dyDescent="0.55000000000000004">
      <c r="A206" s="17"/>
      <c r="B206" s="5"/>
      <c r="C206" s="5"/>
      <c r="D206" s="5"/>
      <c r="E206" s="5"/>
      <c r="F206" s="5"/>
      <c r="G206" s="5"/>
      <c r="H206" s="5"/>
    </row>
    <row r="207" spans="1:8" s="8" customFormat="1" x14ac:dyDescent="0.55000000000000004">
      <c r="A207" s="17"/>
      <c r="B207" s="5"/>
      <c r="C207" s="5"/>
      <c r="D207" s="5"/>
      <c r="E207" s="5"/>
      <c r="F207" s="5"/>
      <c r="G207" s="5"/>
      <c r="H207" s="5"/>
    </row>
    <row r="208" spans="1:8" s="8" customFormat="1" x14ac:dyDescent="0.55000000000000004">
      <c r="A208" s="17"/>
      <c r="B208" s="5"/>
      <c r="C208" s="5"/>
      <c r="D208" s="5"/>
      <c r="E208" s="5"/>
      <c r="F208" s="5"/>
      <c r="G208" s="5"/>
      <c r="H208" s="5"/>
    </row>
    <row r="209" spans="1:8" s="8" customFormat="1" x14ac:dyDescent="0.55000000000000004">
      <c r="A209" s="17"/>
      <c r="B209" s="5"/>
      <c r="C209" s="5"/>
      <c r="D209" s="5"/>
      <c r="E209" s="5"/>
      <c r="F209" s="5"/>
      <c r="G209" s="5"/>
      <c r="H209" s="5"/>
    </row>
    <row r="210" spans="1:8" s="8" customFormat="1" x14ac:dyDescent="0.55000000000000004">
      <c r="A210" s="17"/>
      <c r="B210" s="5"/>
      <c r="C210" s="5"/>
      <c r="D210" s="5"/>
      <c r="E210" s="5"/>
      <c r="F210" s="5"/>
      <c r="G210" s="5"/>
      <c r="H210" s="5"/>
    </row>
    <row r="211" spans="1:8" s="8" customFormat="1" x14ac:dyDescent="0.55000000000000004">
      <c r="A211" s="17"/>
      <c r="B211" s="5"/>
      <c r="C211" s="5"/>
      <c r="D211" s="5"/>
      <c r="E211" s="5"/>
      <c r="F211" s="5"/>
      <c r="G211" s="5"/>
      <c r="H211" s="5"/>
    </row>
    <row r="212" spans="1:8" s="8" customFormat="1" x14ac:dyDescent="0.55000000000000004">
      <c r="A212" s="17"/>
      <c r="B212" s="5"/>
      <c r="C212" s="5"/>
      <c r="D212" s="5"/>
      <c r="E212" s="5"/>
      <c r="F212" s="5"/>
      <c r="G212" s="5"/>
      <c r="H212" s="5"/>
    </row>
    <row r="213" spans="1:8" s="8" customFormat="1" x14ac:dyDescent="0.55000000000000004">
      <c r="A213" s="17"/>
      <c r="B213" s="5"/>
      <c r="C213" s="5"/>
      <c r="D213" s="5"/>
      <c r="E213" s="5"/>
      <c r="F213" s="5"/>
      <c r="G213" s="5"/>
      <c r="H213" s="5"/>
    </row>
    <row r="214" spans="1:8" s="8" customFormat="1" x14ac:dyDescent="0.55000000000000004">
      <c r="A214" s="17"/>
      <c r="B214" s="5"/>
      <c r="C214" s="5"/>
      <c r="D214" s="5"/>
      <c r="E214" s="5"/>
      <c r="F214" s="5"/>
      <c r="G214" s="5"/>
      <c r="H214" s="5"/>
    </row>
    <row r="215" spans="1:8" s="8" customFormat="1" x14ac:dyDescent="0.55000000000000004">
      <c r="A215" s="17"/>
      <c r="B215" s="5"/>
      <c r="C215" s="5"/>
      <c r="D215" s="5"/>
      <c r="E215" s="5"/>
      <c r="F215" s="5"/>
      <c r="G215" s="5"/>
      <c r="H215" s="5"/>
    </row>
    <row r="216" spans="1:8" s="8" customFormat="1" x14ac:dyDescent="0.55000000000000004">
      <c r="A216" s="17"/>
      <c r="B216" s="5"/>
      <c r="C216" s="5"/>
      <c r="D216" s="5"/>
      <c r="E216" s="5"/>
      <c r="F216" s="5"/>
      <c r="G216" s="5"/>
      <c r="H216" s="5"/>
    </row>
    <row r="217" spans="1:8" s="8" customFormat="1" x14ac:dyDescent="0.55000000000000004">
      <c r="A217" s="17"/>
      <c r="B217" s="5"/>
      <c r="C217" s="5"/>
      <c r="D217" s="5"/>
      <c r="E217" s="5"/>
      <c r="F217" s="5"/>
      <c r="G217" s="5"/>
      <c r="H217" s="5"/>
    </row>
    <row r="218" spans="1:8" s="8" customFormat="1" x14ac:dyDescent="0.55000000000000004">
      <c r="A218" s="17"/>
      <c r="B218" s="5"/>
      <c r="C218" s="5"/>
      <c r="D218" s="5"/>
      <c r="E218" s="5"/>
      <c r="F218" s="5"/>
      <c r="G218" s="5"/>
      <c r="H218" s="5"/>
    </row>
    <row r="219" spans="1:8" s="8" customFormat="1" x14ac:dyDescent="0.55000000000000004">
      <c r="A219" s="17"/>
      <c r="B219" s="5"/>
      <c r="C219" s="5"/>
      <c r="D219" s="5"/>
      <c r="E219" s="5"/>
      <c r="F219" s="5"/>
      <c r="G219" s="5"/>
      <c r="H219" s="5"/>
    </row>
    <row r="220" spans="1:8" s="8" customFormat="1" x14ac:dyDescent="0.55000000000000004">
      <c r="A220" s="17"/>
      <c r="B220" s="5"/>
      <c r="C220" s="5"/>
      <c r="D220" s="5"/>
      <c r="E220" s="5"/>
      <c r="F220" s="5"/>
      <c r="G220" s="5"/>
      <c r="H220" s="5"/>
    </row>
    <row r="221" spans="1:8" s="8" customFormat="1" x14ac:dyDescent="0.55000000000000004">
      <c r="A221" s="17"/>
      <c r="B221" s="5"/>
      <c r="C221" s="5"/>
      <c r="D221" s="5"/>
      <c r="E221" s="5"/>
      <c r="F221" s="5"/>
      <c r="G221" s="5"/>
      <c r="H221" s="5"/>
    </row>
    <row r="222" spans="1:8" s="8" customFormat="1" x14ac:dyDescent="0.55000000000000004">
      <c r="A222" s="17"/>
      <c r="B222" s="5"/>
      <c r="C222" s="5"/>
      <c r="D222" s="5"/>
      <c r="E222" s="5"/>
      <c r="F222" s="5"/>
      <c r="G222" s="5"/>
      <c r="H222" s="5"/>
    </row>
    <row r="223" spans="1:8" s="8" customFormat="1" x14ac:dyDescent="0.55000000000000004">
      <c r="A223" s="17"/>
      <c r="B223" s="5"/>
      <c r="C223" s="5"/>
      <c r="D223" s="5"/>
      <c r="E223" s="5"/>
      <c r="F223" s="5"/>
      <c r="G223" s="5"/>
      <c r="H223" s="5"/>
    </row>
    <row r="224" spans="1:8" s="8" customFormat="1" x14ac:dyDescent="0.55000000000000004">
      <c r="A224" s="17"/>
      <c r="B224" s="5"/>
      <c r="C224" s="5"/>
      <c r="D224" s="5"/>
      <c r="E224" s="5"/>
      <c r="F224" s="5"/>
      <c r="G224" s="5"/>
      <c r="H224" s="5"/>
    </row>
    <row r="225" spans="1:8" s="8" customFormat="1" x14ac:dyDescent="0.55000000000000004">
      <c r="A225" s="17"/>
      <c r="B225" s="5"/>
      <c r="C225" s="5"/>
      <c r="D225" s="5"/>
      <c r="E225" s="5"/>
      <c r="F225" s="5"/>
      <c r="G225" s="5"/>
      <c r="H225" s="5"/>
    </row>
    <row r="226" spans="1:8" s="8" customFormat="1" x14ac:dyDescent="0.55000000000000004">
      <c r="A226" s="17"/>
      <c r="B226" s="5"/>
      <c r="C226" s="5"/>
      <c r="D226" s="5"/>
      <c r="E226" s="5"/>
      <c r="F226" s="5"/>
      <c r="G226" s="5"/>
      <c r="H226" s="5"/>
    </row>
    <row r="227" spans="1:8" s="8" customFormat="1" x14ac:dyDescent="0.55000000000000004">
      <c r="A227" s="17"/>
      <c r="B227" s="5"/>
      <c r="C227" s="5"/>
      <c r="D227" s="5"/>
      <c r="E227" s="5"/>
      <c r="F227" s="5"/>
      <c r="G227" s="5"/>
      <c r="H227" s="5"/>
    </row>
    <row r="228" spans="1:8" s="8" customFormat="1" x14ac:dyDescent="0.55000000000000004">
      <c r="A228" s="17"/>
      <c r="B228" s="5"/>
      <c r="C228" s="5"/>
      <c r="D228" s="5"/>
      <c r="E228" s="5"/>
      <c r="F228" s="5"/>
      <c r="G228" s="5"/>
      <c r="H228" s="5"/>
    </row>
    <row r="229" spans="1:8" s="8" customFormat="1" x14ac:dyDescent="0.55000000000000004">
      <c r="A229" s="17"/>
      <c r="B229" s="5"/>
      <c r="C229" s="5"/>
      <c r="D229" s="5"/>
      <c r="E229" s="5"/>
      <c r="F229" s="5"/>
      <c r="G229" s="5"/>
      <c r="H229" s="5"/>
    </row>
    <row r="230" spans="1:8" s="8" customFormat="1" x14ac:dyDescent="0.55000000000000004">
      <c r="A230" s="17"/>
      <c r="B230" s="5"/>
      <c r="C230" s="5"/>
      <c r="D230" s="5"/>
      <c r="E230" s="5"/>
      <c r="F230" s="5"/>
      <c r="G230" s="5"/>
      <c r="H230" s="5"/>
    </row>
    <row r="231" spans="1:8" s="8" customFormat="1" x14ac:dyDescent="0.55000000000000004">
      <c r="A231" s="17"/>
      <c r="B231" s="5"/>
      <c r="C231" s="5"/>
      <c r="D231" s="5"/>
      <c r="E231" s="5"/>
      <c r="F231" s="5"/>
      <c r="G231" s="5"/>
      <c r="H231" s="5"/>
    </row>
    <row r="232" spans="1:8" s="8" customFormat="1" x14ac:dyDescent="0.55000000000000004">
      <c r="A232" s="17"/>
      <c r="B232" s="5"/>
      <c r="C232" s="5"/>
      <c r="D232" s="5"/>
      <c r="E232" s="5"/>
      <c r="F232" s="5"/>
      <c r="G232" s="5"/>
      <c r="H232" s="5"/>
    </row>
    <row r="233" spans="1:8" s="8" customFormat="1" x14ac:dyDescent="0.55000000000000004">
      <c r="A233" s="17"/>
      <c r="B233" s="5"/>
      <c r="C233" s="5"/>
      <c r="D233" s="5"/>
      <c r="E233" s="5"/>
      <c r="F233" s="5"/>
      <c r="G233" s="5"/>
      <c r="H233" s="5"/>
    </row>
    <row r="234" spans="1:8" s="8" customFormat="1" x14ac:dyDescent="0.55000000000000004">
      <c r="A234" s="17"/>
      <c r="B234" s="5"/>
      <c r="C234" s="5"/>
      <c r="D234" s="5"/>
      <c r="E234" s="5"/>
      <c r="F234" s="5"/>
      <c r="G234" s="5"/>
      <c r="H234" s="5"/>
    </row>
    <row r="235" spans="1:8" s="8" customFormat="1" x14ac:dyDescent="0.55000000000000004">
      <c r="A235" s="17"/>
      <c r="B235" s="5"/>
      <c r="C235" s="5"/>
      <c r="D235" s="5"/>
      <c r="E235" s="5"/>
      <c r="F235" s="5"/>
      <c r="G235" s="5"/>
      <c r="H235" s="5"/>
    </row>
    <row r="236" spans="1:8" s="8" customFormat="1" x14ac:dyDescent="0.55000000000000004">
      <c r="A236" s="17"/>
      <c r="B236" s="5"/>
      <c r="C236" s="5"/>
      <c r="D236" s="5"/>
      <c r="E236" s="5"/>
      <c r="F236" s="5"/>
      <c r="G236" s="5"/>
      <c r="H236" s="5"/>
    </row>
    <row r="237" spans="1:8" s="8" customFormat="1" x14ac:dyDescent="0.55000000000000004">
      <c r="A237" s="17"/>
      <c r="B237" s="5"/>
      <c r="C237" s="5"/>
      <c r="D237" s="5"/>
      <c r="E237" s="5"/>
      <c r="F237" s="5"/>
      <c r="G237" s="5"/>
      <c r="H237" s="5"/>
    </row>
    <row r="238" spans="1:8" s="8" customFormat="1" x14ac:dyDescent="0.55000000000000004">
      <c r="A238" s="17"/>
      <c r="B238" s="5"/>
      <c r="C238" s="5"/>
      <c r="D238" s="5"/>
      <c r="E238" s="5"/>
      <c r="F238" s="5"/>
      <c r="G238" s="5"/>
      <c r="H238" s="5"/>
    </row>
    <row r="239" spans="1:8" s="8" customFormat="1" x14ac:dyDescent="0.55000000000000004">
      <c r="A239" s="17"/>
      <c r="B239" s="5"/>
      <c r="C239" s="5"/>
      <c r="D239" s="5"/>
      <c r="E239" s="5"/>
      <c r="F239" s="5"/>
      <c r="G239" s="5"/>
      <c r="H239" s="5"/>
    </row>
    <row r="240" spans="1:8" s="8" customFormat="1" x14ac:dyDescent="0.55000000000000004">
      <c r="A240" s="17"/>
      <c r="B240" s="5"/>
      <c r="C240" s="5"/>
      <c r="D240" s="5"/>
      <c r="E240" s="5"/>
      <c r="F240" s="5"/>
      <c r="G240" s="5"/>
      <c r="H240" s="5"/>
    </row>
    <row r="241" spans="1:8" s="8" customFormat="1" x14ac:dyDescent="0.55000000000000004">
      <c r="A241" s="17"/>
      <c r="B241" s="5"/>
      <c r="C241" s="5"/>
      <c r="D241" s="5"/>
      <c r="E241" s="5"/>
      <c r="F241" s="5"/>
      <c r="G241" s="5"/>
      <c r="H241" s="5"/>
    </row>
    <row r="242" spans="1:8" s="8" customFormat="1" x14ac:dyDescent="0.55000000000000004">
      <c r="A242" s="17"/>
      <c r="B242" s="5"/>
      <c r="C242" s="5"/>
      <c r="D242" s="5"/>
      <c r="E242" s="5"/>
      <c r="F242" s="5"/>
      <c r="G242" s="5"/>
      <c r="H242" s="5"/>
    </row>
    <row r="243" spans="1:8" s="8" customFormat="1" x14ac:dyDescent="0.55000000000000004">
      <c r="A243" s="17"/>
      <c r="B243" s="5"/>
      <c r="C243" s="5"/>
      <c r="D243" s="5"/>
      <c r="E243" s="5"/>
      <c r="F243" s="5"/>
      <c r="G243" s="5"/>
      <c r="H243" s="5"/>
    </row>
    <row r="244" spans="1:8" s="8" customFormat="1" x14ac:dyDescent="0.55000000000000004">
      <c r="A244" s="17"/>
      <c r="B244" s="5"/>
      <c r="C244" s="5"/>
      <c r="D244" s="5"/>
      <c r="E244" s="5"/>
      <c r="F244" s="5"/>
      <c r="G244" s="5"/>
      <c r="H244" s="5"/>
    </row>
    <row r="245" spans="1:8" s="8" customFormat="1" x14ac:dyDescent="0.55000000000000004">
      <c r="A245" s="17"/>
      <c r="B245" s="5"/>
      <c r="C245" s="5"/>
      <c r="D245" s="5"/>
      <c r="E245" s="5"/>
      <c r="F245" s="5"/>
      <c r="G245" s="5"/>
      <c r="H245" s="5"/>
    </row>
    <row r="246" spans="1:8" s="8" customFormat="1" x14ac:dyDescent="0.55000000000000004">
      <c r="A246" s="17"/>
      <c r="B246" s="5"/>
      <c r="C246" s="5"/>
      <c r="D246" s="5"/>
      <c r="E246" s="5"/>
      <c r="F246" s="5"/>
      <c r="G246" s="5"/>
      <c r="H246" s="5"/>
    </row>
    <row r="247" spans="1:8" s="8" customFormat="1" x14ac:dyDescent="0.55000000000000004">
      <c r="A247" s="17"/>
      <c r="B247" s="5"/>
      <c r="C247" s="5"/>
      <c r="D247" s="5"/>
      <c r="E247" s="5"/>
      <c r="F247" s="5"/>
      <c r="G247" s="5"/>
      <c r="H247" s="5"/>
    </row>
    <row r="248" spans="1:8" s="8" customFormat="1" x14ac:dyDescent="0.55000000000000004">
      <c r="A248" s="17"/>
      <c r="B248" s="5"/>
      <c r="C248" s="5"/>
      <c r="D248" s="5"/>
      <c r="E248" s="5"/>
      <c r="F248" s="5"/>
      <c r="G248" s="5"/>
      <c r="H248" s="5"/>
    </row>
    <row r="249" spans="1:8" s="8" customFormat="1" x14ac:dyDescent="0.55000000000000004">
      <c r="A249" s="17"/>
      <c r="B249" s="5"/>
      <c r="C249" s="5"/>
      <c r="D249" s="5"/>
      <c r="E249" s="5"/>
      <c r="F249" s="5"/>
      <c r="G249" s="5"/>
      <c r="H249" s="5"/>
    </row>
    <row r="250" spans="1:8" s="8" customFormat="1" x14ac:dyDescent="0.55000000000000004">
      <c r="A250" s="17"/>
      <c r="B250" s="5"/>
      <c r="C250" s="5"/>
      <c r="D250" s="5"/>
      <c r="E250" s="5"/>
      <c r="F250" s="5"/>
      <c r="G250" s="5"/>
      <c r="H250" s="5"/>
    </row>
    <row r="251" spans="1:8" s="8" customFormat="1" x14ac:dyDescent="0.55000000000000004">
      <c r="A251" s="17"/>
      <c r="B251" s="5"/>
      <c r="C251" s="5"/>
      <c r="D251" s="5"/>
      <c r="E251" s="5"/>
      <c r="F251" s="5"/>
      <c r="G251" s="5"/>
      <c r="H251" s="5"/>
    </row>
    <row r="252" spans="1:8" s="8" customFormat="1" x14ac:dyDescent="0.55000000000000004">
      <c r="A252" s="17"/>
      <c r="B252" s="5"/>
      <c r="C252" s="5"/>
      <c r="D252" s="5"/>
      <c r="E252" s="5"/>
      <c r="F252" s="5"/>
      <c r="G252" s="5"/>
      <c r="H252" s="5"/>
    </row>
    <row r="253" spans="1:8" s="8" customFormat="1" x14ac:dyDescent="0.55000000000000004">
      <c r="A253" s="17"/>
      <c r="B253" s="5"/>
      <c r="C253" s="5"/>
      <c r="D253" s="5"/>
      <c r="E253" s="5"/>
      <c r="F253" s="5"/>
      <c r="G253" s="5"/>
      <c r="H253" s="5"/>
    </row>
    <row r="254" spans="1:8" s="8" customFormat="1" x14ac:dyDescent="0.55000000000000004">
      <c r="A254" s="17"/>
      <c r="B254" s="5"/>
      <c r="C254" s="5"/>
      <c r="D254" s="5"/>
      <c r="E254" s="5"/>
      <c r="F254" s="5"/>
      <c r="G254" s="5"/>
      <c r="H254" s="5"/>
    </row>
    <row r="255" spans="1:8" s="8" customFormat="1" x14ac:dyDescent="0.55000000000000004">
      <c r="A255" s="17"/>
      <c r="B255" s="5"/>
      <c r="C255" s="5"/>
      <c r="D255" s="5"/>
      <c r="E255" s="5"/>
      <c r="F255" s="5"/>
      <c r="G255" s="5"/>
      <c r="H255" s="5"/>
    </row>
    <row r="256" spans="1:8" s="8" customFormat="1" x14ac:dyDescent="0.55000000000000004">
      <c r="A256" s="17"/>
      <c r="B256" s="5"/>
      <c r="C256" s="5"/>
      <c r="D256" s="5"/>
      <c r="E256" s="5"/>
      <c r="F256" s="5"/>
      <c r="G256" s="5"/>
      <c r="H256" s="5"/>
    </row>
    <row r="257" spans="1:8" s="8" customFormat="1" x14ac:dyDescent="0.55000000000000004">
      <c r="A257" s="17"/>
      <c r="B257" s="5"/>
      <c r="C257" s="5"/>
      <c r="D257" s="5"/>
      <c r="E257" s="5"/>
      <c r="F257" s="5"/>
      <c r="G257" s="5"/>
      <c r="H257" s="5"/>
    </row>
    <row r="258" spans="1:8" s="8" customFormat="1" x14ac:dyDescent="0.55000000000000004">
      <c r="A258" s="17"/>
      <c r="B258" s="5"/>
      <c r="C258" s="5"/>
      <c r="D258" s="5"/>
      <c r="E258" s="5"/>
      <c r="F258" s="5"/>
      <c r="G258" s="5"/>
      <c r="H258" s="5"/>
    </row>
    <row r="259" spans="1:8" s="8" customFormat="1" x14ac:dyDescent="0.55000000000000004">
      <c r="A259" s="17"/>
      <c r="B259" s="5"/>
      <c r="C259" s="5"/>
      <c r="D259" s="5"/>
      <c r="E259" s="5"/>
      <c r="F259" s="5"/>
      <c r="G259" s="5"/>
      <c r="H259" s="5"/>
    </row>
    <row r="260" spans="1:8" s="8" customFormat="1" x14ac:dyDescent="0.55000000000000004">
      <c r="A260" s="17"/>
      <c r="B260" s="5"/>
      <c r="C260" s="5"/>
      <c r="D260" s="5"/>
      <c r="E260" s="5"/>
      <c r="F260" s="5"/>
      <c r="G260" s="5"/>
      <c r="H260" s="5"/>
    </row>
    <row r="261" spans="1:8" s="8" customFormat="1" x14ac:dyDescent="0.55000000000000004">
      <c r="A261" s="17"/>
      <c r="B261" s="5"/>
      <c r="C261" s="5"/>
      <c r="D261" s="5"/>
      <c r="E261" s="5"/>
      <c r="F261" s="5"/>
      <c r="G261" s="5"/>
      <c r="H261" s="5"/>
    </row>
    <row r="262" spans="1:8" s="8" customFormat="1" x14ac:dyDescent="0.55000000000000004">
      <c r="A262" s="17"/>
      <c r="B262" s="5"/>
      <c r="C262" s="5"/>
      <c r="D262" s="5"/>
      <c r="E262" s="5"/>
      <c r="F262" s="5"/>
      <c r="G262" s="5"/>
      <c r="H262" s="5"/>
    </row>
    <row r="263" spans="1:8" s="8" customFormat="1" x14ac:dyDescent="0.55000000000000004">
      <c r="A263" s="17"/>
      <c r="B263" s="5"/>
      <c r="C263" s="5"/>
      <c r="D263" s="5"/>
      <c r="E263" s="5"/>
      <c r="F263" s="5"/>
      <c r="G263" s="5"/>
      <c r="H263" s="5"/>
    </row>
    <row r="264" spans="1:8" s="8" customFormat="1" x14ac:dyDescent="0.55000000000000004">
      <c r="A264" s="17"/>
      <c r="B264" s="5"/>
      <c r="C264" s="5"/>
      <c r="D264" s="5"/>
      <c r="E264" s="5"/>
      <c r="F264" s="5"/>
      <c r="G264" s="5"/>
      <c r="H264" s="5"/>
    </row>
    <row r="265" spans="1:8" s="8" customFormat="1" x14ac:dyDescent="0.55000000000000004">
      <c r="A265" s="17"/>
      <c r="B265" s="5"/>
      <c r="C265" s="5"/>
      <c r="D265" s="5"/>
      <c r="E265" s="5"/>
      <c r="F265" s="5"/>
      <c r="G265" s="5"/>
      <c r="H265" s="5"/>
    </row>
    <row r="266" spans="1:8" s="8" customFormat="1" x14ac:dyDescent="0.55000000000000004">
      <c r="A266" s="17"/>
      <c r="B266" s="5"/>
      <c r="C266" s="5"/>
      <c r="D266" s="5"/>
      <c r="E266" s="5"/>
      <c r="F266" s="5"/>
      <c r="G266" s="5"/>
      <c r="H266" s="5"/>
    </row>
    <row r="267" spans="1:8" s="8" customFormat="1" x14ac:dyDescent="0.55000000000000004">
      <c r="A267" s="17"/>
      <c r="B267" s="5"/>
      <c r="C267" s="5"/>
      <c r="D267" s="5"/>
      <c r="E267" s="5"/>
      <c r="F267" s="5"/>
      <c r="G267" s="5"/>
      <c r="H267" s="5"/>
    </row>
    <row r="268" spans="1:8" s="8" customFormat="1" x14ac:dyDescent="0.55000000000000004">
      <c r="A268" s="17"/>
      <c r="B268" s="5"/>
      <c r="C268" s="5"/>
      <c r="D268" s="5"/>
      <c r="E268" s="5"/>
      <c r="F268" s="5"/>
      <c r="G268" s="5"/>
      <c r="H268" s="5"/>
    </row>
    <row r="269" spans="1:8" s="8" customFormat="1" x14ac:dyDescent="0.55000000000000004">
      <c r="A269" s="17"/>
      <c r="B269" s="5"/>
      <c r="C269" s="5"/>
      <c r="D269" s="5"/>
      <c r="E269" s="5"/>
      <c r="F269" s="5"/>
      <c r="G269" s="5"/>
      <c r="H269" s="5"/>
    </row>
    <row r="270" spans="1:8" s="8" customFormat="1" x14ac:dyDescent="0.55000000000000004">
      <c r="A270" s="17"/>
      <c r="B270" s="5"/>
      <c r="C270" s="5"/>
      <c r="D270" s="5"/>
      <c r="E270" s="5"/>
      <c r="F270" s="5"/>
      <c r="G270" s="5"/>
      <c r="H270" s="5"/>
    </row>
    <row r="271" spans="1:8" s="8" customFormat="1" x14ac:dyDescent="0.55000000000000004">
      <c r="A271" s="17"/>
      <c r="B271" s="5"/>
      <c r="C271" s="5"/>
      <c r="D271" s="5"/>
      <c r="E271" s="5"/>
      <c r="F271" s="5"/>
      <c r="G271" s="5"/>
      <c r="H271" s="5"/>
    </row>
    <row r="272" spans="1:8" s="8" customFormat="1" x14ac:dyDescent="0.55000000000000004">
      <c r="A272" s="17"/>
      <c r="B272" s="5"/>
      <c r="C272" s="5"/>
      <c r="D272" s="5"/>
      <c r="E272" s="5"/>
      <c r="F272" s="5"/>
      <c r="G272" s="5"/>
      <c r="H272" s="5"/>
    </row>
    <row r="273" spans="1:8" s="8" customFormat="1" x14ac:dyDescent="0.55000000000000004">
      <c r="A273" s="17"/>
      <c r="B273" s="5"/>
      <c r="C273" s="5"/>
      <c r="D273" s="5"/>
      <c r="E273" s="5"/>
      <c r="F273" s="5"/>
      <c r="G273" s="5"/>
      <c r="H273" s="5"/>
    </row>
    <row r="274" spans="1:8" s="8" customFormat="1" x14ac:dyDescent="0.55000000000000004">
      <c r="A274" s="17"/>
      <c r="B274" s="5"/>
      <c r="C274" s="5"/>
      <c r="D274" s="5"/>
      <c r="E274" s="5"/>
      <c r="F274" s="5"/>
      <c r="G274" s="5"/>
      <c r="H274" s="5"/>
    </row>
    <row r="275" spans="1:8" s="8" customFormat="1" x14ac:dyDescent="0.55000000000000004">
      <c r="A275" s="17"/>
      <c r="B275" s="5"/>
      <c r="C275" s="5"/>
      <c r="D275" s="5"/>
      <c r="E275" s="5"/>
      <c r="F275" s="5"/>
      <c r="G275" s="5"/>
      <c r="H275" s="5"/>
    </row>
    <row r="276" spans="1:8" s="8" customFormat="1" x14ac:dyDescent="0.55000000000000004">
      <c r="A276" s="17"/>
      <c r="B276" s="5"/>
      <c r="C276" s="5"/>
      <c r="D276" s="5"/>
      <c r="E276" s="5"/>
      <c r="F276" s="5"/>
      <c r="G276" s="5"/>
      <c r="H276" s="5"/>
    </row>
    <row r="277" spans="1:8" s="8" customFormat="1" x14ac:dyDescent="0.55000000000000004">
      <c r="A277" s="17"/>
      <c r="B277" s="5"/>
      <c r="C277" s="5"/>
      <c r="D277" s="5"/>
      <c r="E277" s="5"/>
      <c r="F277" s="5"/>
      <c r="G277" s="5"/>
      <c r="H277" s="5"/>
    </row>
    <row r="278" spans="1:8" s="8" customFormat="1" x14ac:dyDescent="0.55000000000000004">
      <c r="A278" s="17"/>
      <c r="B278" s="5"/>
      <c r="C278" s="5"/>
      <c r="D278" s="5"/>
      <c r="E278" s="5"/>
      <c r="F278" s="5"/>
      <c r="G278" s="5"/>
      <c r="H278" s="5"/>
    </row>
    <row r="279" spans="1:8" s="8" customFormat="1" x14ac:dyDescent="0.55000000000000004">
      <c r="A279" s="17"/>
      <c r="B279" s="5"/>
      <c r="C279" s="5"/>
      <c r="D279" s="5"/>
      <c r="E279" s="5"/>
      <c r="F279" s="5"/>
      <c r="G279" s="5"/>
      <c r="H279" s="5"/>
    </row>
    <row r="280" spans="1:8" s="8" customFormat="1" x14ac:dyDescent="0.55000000000000004">
      <c r="A280" s="17"/>
      <c r="B280" s="5"/>
      <c r="C280" s="5"/>
      <c r="D280" s="5"/>
      <c r="E280" s="5"/>
      <c r="F280" s="5"/>
      <c r="G280" s="5"/>
      <c r="H280" s="5"/>
    </row>
    <row r="281" spans="1:8" s="8" customFormat="1" x14ac:dyDescent="0.55000000000000004">
      <c r="A281" s="17"/>
      <c r="B281" s="5"/>
      <c r="C281" s="5"/>
      <c r="D281" s="5"/>
      <c r="E281" s="5"/>
      <c r="F281" s="5"/>
      <c r="G281" s="5"/>
      <c r="H281" s="5"/>
    </row>
    <row r="282" spans="1:8" s="8" customFormat="1" x14ac:dyDescent="0.55000000000000004">
      <c r="A282" s="17"/>
      <c r="B282" s="5"/>
      <c r="C282" s="5"/>
      <c r="D282" s="5"/>
      <c r="E282" s="5"/>
      <c r="F282" s="5"/>
      <c r="G282" s="5"/>
      <c r="H282" s="5"/>
    </row>
    <row r="283" spans="1:8" s="8" customFormat="1" x14ac:dyDescent="0.55000000000000004">
      <c r="A283" s="17"/>
      <c r="B283" s="5"/>
      <c r="C283" s="5"/>
      <c r="D283" s="5"/>
      <c r="E283" s="5"/>
      <c r="F283" s="5"/>
      <c r="G283" s="5"/>
      <c r="H283" s="5"/>
    </row>
    <row r="284" spans="1:8" s="8" customFormat="1" x14ac:dyDescent="0.55000000000000004">
      <c r="A284" s="17"/>
      <c r="B284" s="5"/>
      <c r="C284" s="5"/>
      <c r="D284" s="5"/>
      <c r="E284" s="5"/>
      <c r="F284" s="5"/>
      <c r="G284" s="5"/>
      <c r="H284" s="5"/>
    </row>
    <row r="285" spans="1:8" s="8" customFormat="1" x14ac:dyDescent="0.55000000000000004">
      <c r="A285" s="17"/>
      <c r="B285" s="5"/>
      <c r="C285" s="5"/>
      <c r="D285" s="5"/>
      <c r="E285" s="5"/>
      <c r="F285" s="5"/>
      <c r="G285" s="5"/>
      <c r="H285" s="5"/>
    </row>
    <row r="286" spans="1:8" s="8" customFormat="1" x14ac:dyDescent="0.55000000000000004">
      <c r="A286" s="17"/>
      <c r="B286" s="5"/>
      <c r="C286" s="5"/>
      <c r="D286" s="5"/>
      <c r="E286" s="5"/>
      <c r="F286" s="5"/>
      <c r="G286" s="5"/>
      <c r="H286" s="5"/>
    </row>
  </sheetData>
  <phoneticPr fontId="4" type="noConversion"/>
  <printOptions horizontalCentered="1" verticalCentered="1"/>
  <pageMargins left="0.75" right="0.75" top="0.75" bottom="0.75" header="0.5" footer="0.5"/>
  <pageSetup scale="61" firstPageNumber="5" orientation="portrait" useFirstPageNumber="1" r:id="rId1"/>
  <headerFooter alignWithMargins="0">
    <oddHeader>&amp;L&amp;"Lucida Grande,Bold Italic"&amp;K000000University Level Data&amp;C&amp;"Lucida Grande,Bold Italic"&amp;K000000Table 5&amp;R&amp;"Lucida Grande,Bold Italic"&amp;K00000012 Month Credit Hour Activity and FTE</oddHeader>
    <oddFooter xml:space="preserve">&amp;L&amp;"Lucida Grande,Bold Italic"&amp;K000000Office of Institutional Research, UMass Boston </oddFooter>
  </headerFooter>
  <rowBreaks count="1" manualBreakCount="1">
    <brk id="1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5</vt:lpstr>
      <vt:lpstr>'TABLE 5'!Print_Area</vt:lpstr>
      <vt:lpstr>'TABLE 5'!Print_Titles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2026-01-07T21:26:12Z</cp:lastPrinted>
  <dcterms:created xsi:type="dcterms:W3CDTF">2007-04-18T16:06:25Z</dcterms:created>
  <dcterms:modified xsi:type="dcterms:W3CDTF">2026-01-07T21:29:04Z</dcterms:modified>
  <cp:category/>
  <cp:contentStatus/>
</cp:coreProperties>
</file>